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AREA LAVORO\ABBATTIMENTI\"/>
    </mc:Choice>
  </mc:AlternateContent>
  <xr:revisionPtr revIDLastSave="0" documentId="8_{AE5F8A7A-2D23-44F4-8EBB-0C0B90151506}" xr6:coauthVersionLast="47" xr6:coauthVersionMax="47" xr10:uidLastSave="{00000000-0000-0000-0000-000000000000}"/>
  <bookViews>
    <workbookView xWindow="-120" yWindow="-120" windowWidth="38640" windowHeight="21120" tabRatio="341" xr2:uid="{00000000-000D-0000-FFFF-FFFF00000000}"/>
  </bookViews>
  <sheets>
    <sheet name="Ungulati lagomorfi" sheetId="21" r:id="rId1"/>
    <sheet name="Rimanenze cinghiale" sheetId="23" r:id="rId2"/>
    <sheet name="Galliformi" sheetId="2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23" l="1"/>
  <c r="E8" i="23"/>
  <c r="E9" i="23"/>
  <c r="E10" i="23"/>
  <c r="E11" i="23"/>
  <c r="E12" i="23"/>
  <c r="E6" i="23"/>
  <c r="T46" i="22" l="1"/>
  <c r="S46" i="22"/>
  <c r="U44" i="22"/>
  <c r="T44" i="22"/>
  <c r="S44" i="22"/>
  <c r="U42" i="22"/>
  <c r="T42" i="22"/>
  <c r="S42" i="22"/>
  <c r="U40" i="22"/>
  <c r="T40" i="22"/>
  <c r="S40" i="22"/>
  <c r="U38" i="22"/>
  <c r="T38" i="22"/>
  <c r="S38" i="22"/>
  <c r="U36" i="22"/>
  <c r="T36" i="22"/>
  <c r="S36" i="22"/>
  <c r="Z27" i="22"/>
  <c r="S25" i="22"/>
  <c r="S28" i="22" s="1"/>
  <c r="X24" i="22"/>
  <c r="W24" i="22"/>
  <c r="V24" i="22"/>
  <c r="U24" i="22"/>
  <c r="T24" i="22"/>
  <c r="S24" i="22"/>
  <c r="Z23" i="22"/>
  <c r="Z22" i="22"/>
  <c r="Z21" i="22"/>
  <c r="Z20" i="22"/>
  <c r="Z19" i="22"/>
  <c r="X18" i="22"/>
  <c r="W18" i="22"/>
  <c r="V18" i="22"/>
  <c r="U18" i="22"/>
  <c r="T18" i="22"/>
  <c r="S18" i="22"/>
  <c r="Z17" i="22"/>
  <c r="Z16" i="22"/>
  <c r="Z15" i="22"/>
  <c r="Z14" i="22"/>
  <c r="Z13" i="22"/>
  <c r="Z12" i="22"/>
  <c r="Z11" i="22"/>
  <c r="X10" i="22"/>
  <c r="W10" i="22"/>
  <c r="V10" i="22"/>
  <c r="V25" i="22" s="1"/>
  <c r="U10" i="22"/>
  <c r="U25" i="22" s="1"/>
  <c r="T10" i="22"/>
  <c r="S10" i="22"/>
  <c r="Z9" i="22"/>
  <c r="Z8" i="22"/>
  <c r="Z7" i="22"/>
  <c r="Z6" i="22"/>
  <c r="Z5" i="22"/>
  <c r="P24" i="22"/>
  <c r="P18" i="22"/>
  <c r="P10" i="22"/>
  <c r="P25" i="22" s="1"/>
  <c r="W25" i="22" l="1"/>
  <c r="W28" i="22" s="1"/>
  <c r="Z18" i="22"/>
  <c r="P28" i="22"/>
  <c r="P26" i="22"/>
  <c r="Z10" i="22"/>
  <c r="Z24" i="22"/>
  <c r="Z25" i="22" s="1"/>
  <c r="Z26" i="22" s="1"/>
  <c r="T25" i="22"/>
  <c r="T28" i="22" s="1"/>
  <c r="X25" i="22"/>
  <c r="X28" i="22"/>
  <c r="X26" i="22"/>
  <c r="U28" i="22"/>
  <c r="U26" i="22"/>
  <c r="V28" i="22"/>
  <c r="V26" i="22"/>
  <c r="S26" i="22"/>
  <c r="I27" i="23"/>
  <c r="J27" i="23"/>
  <c r="H27" i="23"/>
  <c r="W26" i="22" l="1"/>
  <c r="T26" i="22"/>
  <c r="Z28" i="22"/>
  <c r="D27" i="23" l="1"/>
  <c r="C27" i="23"/>
  <c r="B27" i="23"/>
  <c r="K26" i="23"/>
  <c r="E26" i="23"/>
  <c r="K25" i="23"/>
  <c r="E25" i="23"/>
  <c r="K24" i="23"/>
  <c r="E24" i="23"/>
  <c r="K23" i="23"/>
  <c r="E23" i="23"/>
  <c r="K22" i="23"/>
  <c r="E22" i="23"/>
  <c r="K21" i="23"/>
  <c r="E21" i="23"/>
  <c r="K20" i="23"/>
  <c r="E20" i="23"/>
  <c r="E13" i="23"/>
  <c r="D13" i="23"/>
  <c r="C13" i="23"/>
  <c r="B13" i="23"/>
  <c r="K27" i="23" l="1"/>
  <c r="E27" i="23"/>
  <c r="G10" i="21" l="1"/>
  <c r="D42" i="22" l="1"/>
  <c r="E42" i="22"/>
  <c r="E44" i="22"/>
  <c r="D40" i="22"/>
  <c r="E40" i="22"/>
  <c r="Q24" i="22" l="1"/>
  <c r="Q18" i="22"/>
  <c r="Q10" i="22"/>
  <c r="I20" i="22"/>
  <c r="I21" i="22"/>
  <c r="I22" i="22"/>
  <c r="I23" i="22"/>
  <c r="I19" i="22"/>
  <c r="I12" i="22"/>
  <c r="I13" i="22"/>
  <c r="I14" i="22"/>
  <c r="I15" i="22"/>
  <c r="I16" i="22"/>
  <c r="I17" i="22"/>
  <c r="I11" i="22"/>
  <c r="I6" i="22"/>
  <c r="I7" i="22"/>
  <c r="I8" i="22"/>
  <c r="I9" i="22"/>
  <c r="I5" i="22"/>
  <c r="I27" i="22"/>
  <c r="G30" i="21"/>
  <c r="G21" i="21"/>
  <c r="G34" i="21" l="1"/>
  <c r="G36" i="21"/>
  <c r="Q25" i="22"/>
  <c r="Q28" i="22" s="1"/>
  <c r="I10" i="22"/>
  <c r="I24" i="22"/>
  <c r="I18" i="22"/>
  <c r="J18" i="22"/>
  <c r="K18" i="22"/>
  <c r="L18" i="22"/>
  <c r="M18" i="22"/>
  <c r="J10" i="22"/>
  <c r="K10" i="22"/>
  <c r="L10" i="22"/>
  <c r="M10" i="22"/>
  <c r="J24" i="22"/>
  <c r="K24" i="22"/>
  <c r="L24" i="22"/>
  <c r="M24" i="22"/>
  <c r="H24" i="22"/>
  <c r="G37" i="21" l="1"/>
  <c r="Q26" i="22"/>
  <c r="J25" i="22"/>
  <c r="J26" i="22" s="1"/>
  <c r="L25" i="22"/>
  <c r="L28" i="22" s="1"/>
  <c r="G35" i="21"/>
  <c r="M25" i="22"/>
  <c r="K25" i="22"/>
  <c r="R6" i="22"/>
  <c r="R7" i="22"/>
  <c r="R8" i="22"/>
  <c r="R9" i="22"/>
  <c r="R11" i="22"/>
  <c r="R12" i="22"/>
  <c r="R13" i="22"/>
  <c r="R14" i="22"/>
  <c r="R15" i="22"/>
  <c r="R16" i="22"/>
  <c r="R17" i="22"/>
  <c r="R19" i="22"/>
  <c r="R20" i="22"/>
  <c r="R21" i="22"/>
  <c r="R22" i="22"/>
  <c r="R23" i="22"/>
  <c r="R5" i="22"/>
  <c r="D46" i="22"/>
  <c r="C46" i="22"/>
  <c r="D44" i="22"/>
  <c r="C44" i="22"/>
  <c r="C42" i="22"/>
  <c r="C40" i="22"/>
  <c r="E38" i="22"/>
  <c r="D38" i="22"/>
  <c r="C38" i="22"/>
  <c r="E36" i="22"/>
  <c r="D36" i="22"/>
  <c r="C36" i="22"/>
  <c r="R27" i="22"/>
  <c r="O24" i="22"/>
  <c r="N24" i="22"/>
  <c r="G24" i="22"/>
  <c r="F24" i="22"/>
  <c r="E24" i="22"/>
  <c r="D24" i="22"/>
  <c r="C24" i="22"/>
  <c r="O18" i="22"/>
  <c r="N18" i="22"/>
  <c r="H18" i="22"/>
  <c r="G18" i="22"/>
  <c r="F18" i="22"/>
  <c r="E18" i="22"/>
  <c r="D18" i="22"/>
  <c r="C18" i="22"/>
  <c r="O10" i="22"/>
  <c r="N10" i="22"/>
  <c r="H10" i="22"/>
  <c r="G10" i="22"/>
  <c r="F10" i="22"/>
  <c r="I25" i="22" s="1"/>
  <c r="E10" i="22"/>
  <c r="D10" i="22"/>
  <c r="C10" i="22"/>
  <c r="K30" i="21"/>
  <c r="K21" i="21"/>
  <c r="K10" i="21"/>
  <c r="J28" i="22" l="1"/>
  <c r="L26" i="22"/>
  <c r="M26" i="22"/>
  <c r="M28" i="22"/>
  <c r="K28" i="22"/>
  <c r="K26" i="22"/>
  <c r="I26" i="22"/>
  <c r="I28" i="22"/>
  <c r="R10" i="22"/>
  <c r="R24" i="22"/>
  <c r="R18" i="22"/>
  <c r="N25" i="22"/>
  <c r="N26" i="22" s="1"/>
  <c r="H25" i="22"/>
  <c r="H26" i="22" s="1"/>
  <c r="F25" i="22"/>
  <c r="F26" i="22" s="1"/>
  <c r="C25" i="22"/>
  <c r="D25" i="22"/>
  <c r="D26" i="22" s="1"/>
  <c r="E25" i="22"/>
  <c r="E28" i="22" s="1"/>
  <c r="O25" i="22"/>
  <c r="O26" i="22" s="1"/>
  <c r="G25" i="22"/>
  <c r="G26" i="22" s="1"/>
  <c r="K34" i="21"/>
  <c r="H28" i="22" l="1"/>
  <c r="N28" i="22"/>
  <c r="F28" i="22"/>
  <c r="D28" i="22"/>
  <c r="O28" i="22"/>
  <c r="R25" i="22"/>
  <c r="C26" i="22"/>
  <c r="E26" i="22"/>
  <c r="G28" i="22"/>
  <c r="C28" i="22"/>
  <c r="R26" i="22" l="1"/>
  <c r="R28" i="22"/>
  <c r="C51" i="21"/>
  <c r="F36" i="21" l="1"/>
  <c r="L30" i="21"/>
  <c r="L10" i="21"/>
  <c r="L21" i="21"/>
  <c r="M10" i="21"/>
  <c r="M21" i="21"/>
  <c r="M30" i="21"/>
  <c r="M36" i="21"/>
  <c r="D30" i="21"/>
  <c r="D33" i="21" s="1"/>
  <c r="C30" i="21"/>
  <c r="C33" i="21" s="1"/>
  <c r="E30" i="21"/>
  <c r="E31" i="21" s="1"/>
  <c r="F30" i="21"/>
  <c r="F31" i="21" s="1"/>
  <c r="H30" i="21"/>
  <c r="I30" i="21"/>
  <c r="J30" i="21"/>
  <c r="D55" i="21"/>
  <c r="C55" i="21"/>
  <c r="D53" i="21"/>
  <c r="C53" i="21"/>
  <c r="C49" i="21"/>
  <c r="E47" i="21"/>
  <c r="D47" i="21"/>
  <c r="C47" i="21"/>
  <c r="E45" i="21"/>
  <c r="D45" i="21"/>
  <c r="C45" i="21"/>
  <c r="C10" i="21"/>
  <c r="C21" i="21"/>
  <c r="C24" i="21" s="1"/>
  <c r="H10" i="21"/>
  <c r="H21" i="21"/>
  <c r="F10" i="21"/>
  <c r="F21" i="21"/>
  <c r="F24" i="21" s="1"/>
  <c r="D10" i="21"/>
  <c r="D11" i="21" s="1"/>
  <c r="E10" i="21"/>
  <c r="E11" i="21" s="1"/>
  <c r="I10" i="21"/>
  <c r="J10" i="21"/>
  <c r="D21" i="21"/>
  <c r="D24" i="21" s="1"/>
  <c r="E21" i="21"/>
  <c r="E24" i="21" s="1"/>
  <c r="I21" i="21"/>
  <c r="J21" i="21"/>
  <c r="C36" i="21"/>
  <c r="D36" i="21"/>
  <c r="E36" i="21"/>
  <c r="J36" i="21"/>
  <c r="F13" i="21" l="1"/>
  <c r="F11" i="21"/>
  <c r="C11" i="21"/>
  <c r="C34" i="21"/>
  <c r="J31" i="21"/>
  <c r="L34" i="21"/>
  <c r="F33" i="21"/>
  <c r="J11" i="21"/>
  <c r="F34" i="21"/>
  <c r="F37" i="21" s="1"/>
  <c r="F22" i="21"/>
  <c r="H34" i="21"/>
  <c r="J34" i="21"/>
  <c r="J35" i="21" s="1"/>
  <c r="J22" i="21"/>
  <c r="C13" i="21"/>
  <c r="C31" i="21"/>
  <c r="E33" i="21"/>
  <c r="C22" i="21"/>
  <c r="D22" i="21"/>
  <c r="E34" i="21"/>
  <c r="E35" i="21" s="1"/>
  <c r="I34" i="21"/>
  <c r="E13" i="21"/>
  <c r="D13" i="21"/>
  <c r="E22" i="21"/>
  <c r="D34" i="21"/>
  <c r="D37" i="21" s="1"/>
  <c r="D31" i="21"/>
  <c r="M34" i="21"/>
  <c r="F35" i="21" l="1"/>
  <c r="D35" i="21"/>
  <c r="E37" i="21"/>
  <c r="C37" i="21"/>
  <c r="C35" i="21"/>
</calcChain>
</file>

<file path=xl/sharedStrings.xml><?xml version="1.0" encoding="utf-8"?>
<sst xmlns="http://schemas.openxmlformats.org/spreadsheetml/2006/main" count="203" uniqueCount="91">
  <si>
    <t>TOTALE</t>
  </si>
  <si>
    <t>Aosta</t>
  </si>
  <si>
    <t>Arvier</t>
  </si>
  <si>
    <t>Aymavilles</t>
  </si>
  <si>
    <t>Brusson</t>
  </si>
  <si>
    <t>Châtillon</t>
  </si>
  <si>
    <t>Etroubles</t>
  </si>
  <si>
    <t>Gaby</t>
  </si>
  <si>
    <t>Nus</t>
  </si>
  <si>
    <t>Valpelline</t>
  </si>
  <si>
    <t>Verrès</t>
  </si>
  <si>
    <t>Villeneuve</t>
  </si>
  <si>
    <t>Camoscio</t>
  </si>
  <si>
    <t>Capriolo</t>
  </si>
  <si>
    <t>Lepre e.</t>
  </si>
  <si>
    <t>Coturnice</t>
  </si>
  <si>
    <t>Specie</t>
  </si>
  <si>
    <t>AV</t>
  </si>
  <si>
    <t>MV</t>
  </si>
  <si>
    <t>BV</t>
  </si>
  <si>
    <t>Rimanenza</t>
  </si>
  <si>
    <t>P.S.Didier</t>
  </si>
  <si>
    <t>Antey</t>
  </si>
  <si>
    <t>P.S.Martin</t>
  </si>
  <si>
    <t>Tetti  abbatt.</t>
  </si>
  <si>
    <t>Stazioni Forestali</t>
  </si>
  <si>
    <t>Volpe battuta</t>
  </si>
  <si>
    <t>Volpe alla cerca</t>
  </si>
  <si>
    <t>Sarre (Comune)</t>
  </si>
  <si>
    <t xml:space="preserve">Cervo </t>
  </si>
  <si>
    <t>% prelievo</t>
  </si>
  <si>
    <t>Generale</t>
  </si>
  <si>
    <t>TOTALE gen.</t>
  </si>
  <si>
    <t>Jovençan (Com)</t>
  </si>
  <si>
    <t>Aziende</t>
  </si>
  <si>
    <t xml:space="preserve"> Mont-Blanc</t>
  </si>
  <si>
    <t>%prelievo</t>
  </si>
  <si>
    <t>Tetto abbatt.</t>
  </si>
  <si>
    <t>Becca di Tey</t>
  </si>
  <si>
    <t>Grand Avert</t>
  </si>
  <si>
    <t>Cingh.  metodi selettivi</t>
  </si>
  <si>
    <t>Fontainemore(Com)</t>
  </si>
  <si>
    <t>Cingh. Braccata</t>
  </si>
  <si>
    <t>Cingh. Vagante dal 29/10 al 15/12</t>
  </si>
  <si>
    <t>Cingh.  metodi selettivi dal 4 febbraio 23</t>
  </si>
  <si>
    <t>Lepre V.</t>
  </si>
  <si>
    <t>UFFICIO PER LA FAUNA SELVATICA - STAGIONE VENATORIA 2023/2024</t>
  </si>
  <si>
    <t>Gallo forcello</t>
  </si>
  <si>
    <t>Pernice bianca</t>
  </si>
  <si>
    <t xml:space="preserve">Coturnice </t>
  </si>
  <si>
    <t xml:space="preserve"> Distretto 1</t>
  </si>
  <si>
    <t xml:space="preserve"> Distretto 2</t>
  </si>
  <si>
    <t xml:space="preserve"> Distretto 3</t>
  </si>
  <si>
    <t xml:space="preserve"> Distretto 4</t>
  </si>
  <si>
    <t xml:space="preserve"> Distretto 5</t>
  </si>
  <si>
    <t xml:space="preserve"> Distretto 6</t>
  </si>
  <si>
    <t>Piccoli</t>
  </si>
  <si>
    <t xml:space="preserve">Femmine </t>
  </si>
  <si>
    <t>Maschi</t>
  </si>
  <si>
    <t>Totale</t>
  </si>
  <si>
    <t>Circoscrizione n. 1</t>
  </si>
  <si>
    <t>Circoscrizione n. 2</t>
  </si>
  <si>
    <t>Circoscrizione n. 3</t>
  </si>
  <si>
    <t>Circoscrizione n. 4</t>
  </si>
  <si>
    <t>Circoscrizione n. 5</t>
  </si>
  <si>
    <t>Circoscrizione n. 6</t>
  </si>
  <si>
    <t>UFFICIO PER LA FAUNA SELVATICA - STAGIONE VENATORIA 2025/2026</t>
  </si>
  <si>
    <t>Stagione venatoria 2025 - 2026</t>
  </si>
  <si>
    <t xml:space="preserve">Piano abbattimento cinghiale  selezione e controllo </t>
  </si>
  <si>
    <t>Capi previsti in base alle circolari del Comissario straordinario per la Peste suina africana</t>
  </si>
  <si>
    <t>Cinghiali ancora da prelevare</t>
  </si>
  <si>
    <t>Cinghiali abbattuti</t>
  </si>
  <si>
    <t>Circoscrizione n. 7 e 8</t>
  </si>
  <si>
    <t xml:space="preserve"> Distretto 7 da Cogne a Brissogne</t>
  </si>
  <si>
    <t xml:space="preserve"> Distretto 7 Da Saint-Marce a Dx Dora Châtillon</t>
  </si>
  <si>
    <t xml:space="preserve"> TOTALE</t>
  </si>
  <si>
    <r>
      <t xml:space="preserve">Lepre variabile      </t>
    </r>
    <r>
      <rPr>
        <sz val="10"/>
        <color rgb="FFFF0000"/>
        <rFont val="Arial"/>
        <family val="2"/>
      </rPr>
      <t>NO CACCIA</t>
    </r>
  </si>
  <si>
    <r>
      <t xml:space="preserve">ELABORAZIONE DI VENERDI 31 OTTOBRE 2025.   In </t>
    </r>
    <r>
      <rPr>
        <b/>
        <sz val="10"/>
        <color indexed="14"/>
        <rFont val="Arial"/>
        <family val="2"/>
      </rPr>
      <t>fucsia</t>
    </r>
    <r>
      <rPr>
        <sz val="10"/>
        <color indexed="14"/>
        <rFont val="Arial"/>
        <family val="2"/>
      </rPr>
      <t xml:space="preserve"> </t>
    </r>
    <r>
      <rPr>
        <sz val="10"/>
        <rFont val="Arial"/>
        <family val="2"/>
      </rPr>
      <t xml:space="preserve">i totali dei comprensori dove la caccia è chiusa per il raggiungimento del tetto. </t>
    </r>
  </si>
  <si>
    <t xml:space="preserve"> Distretto 7</t>
  </si>
  <si>
    <t>Prnice bianca</t>
  </si>
  <si>
    <t xml:space="preserve"> Distretto 3 </t>
  </si>
  <si>
    <t xml:space="preserve"> Distretto 4 </t>
  </si>
  <si>
    <t xml:space="preserve"> Distretto 6 </t>
  </si>
  <si>
    <r>
      <t xml:space="preserve">ELABORAZIONE DI MARTEDI 08/09/2026.   In </t>
    </r>
    <r>
      <rPr>
        <b/>
        <sz val="10"/>
        <color indexed="14"/>
        <rFont val="Arial"/>
        <family val="2"/>
      </rPr>
      <t>fucsia</t>
    </r>
    <r>
      <rPr>
        <sz val="10"/>
        <color indexed="14"/>
        <rFont val="Arial"/>
        <family val="2"/>
      </rPr>
      <t xml:space="preserve"> </t>
    </r>
    <r>
      <rPr>
        <sz val="10"/>
        <rFont val="Arial"/>
        <family val="2"/>
      </rPr>
      <t xml:space="preserve">i totali dei comprensori dove la caccia è chiusa per il raggiungimento del tetto. </t>
    </r>
  </si>
  <si>
    <t>Cingh.  metodi selettivi dal 1 febbraio 25 al 31 maggio 26</t>
  </si>
  <si>
    <t>Cingh. Vagante dal 26/10 al 13/12</t>
  </si>
  <si>
    <t>Cingh. Braccata dal 16/12 al 24/01</t>
  </si>
  <si>
    <t>Piano abbattimenti cinghiale selezione</t>
  </si>
  <si>
    <t xml:space="preserve">Piano abbattimenti cinghiale selezione </t>
  </si>
  <si>
    <t>Stagione venatoria 2026 - 2027</t>
  </si>
  <si>
    <t>UFFICIO PER LA FAUNA SELVATICA - STAGIONE VENATORIA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</si>
</sst>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%"/>
  </numFmts>
  <fonts count="27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58"/>
      <name val="Tahoma"/>
      <family val="2"/>
    </font>
    <font>
      <b/>
      <sz val="9"/>
      <color indexed="63"/>
      <name val="Tahoma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name val="Tahoma"/>
      <family val="2"/>
    </font>
    <font>
      <sz val="10"/>
      <color indexed="14"/>
      <name val="Arial"/>
      <family val="2"/>
    </font>
    <font>
      <b/>
      <sz val="10"/>
      <color indexed="14"/>
      <name val="Arial"/>
      <family val="2"/>
    </font>
    <font>
      <b/>
      <sz val="10"/>
      <color indexed="58"/>
      <name val="Arial"/>
      <family val="2"/>
    </font>
    <font>
      <sz val="8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8"/>
      <name val="Arial"/>
      <family val="2"/>
    </font>
    <font>
      <b/>
      <sz val="8"/>
      <color indexed="63"/>
      <name val="Arial"/>
      <family val="2"/>
    </font>
    <font>
      <b/>
      <sz val="8"/>
      <color indexed="8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  <font>
      <b/>
      <sz val="8"/>
      <color indexed="5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440">
    <xf numFmtId="0" fontId="0" fillId="0" borderId="0" xfId="0"/>
    <xf numFmtId="0" fontId="3" fillId="0" borderId="0" xfId="0" applyFont="1"/>
    <xf numFmtId="0" fontId="3" fillId="2" borderId="0" xfId="0" applyFont="1" applyFill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9" fontId="3" fillId="0" borderId="0" xfId="0" applyNumberFormat="1" applyFont="1"/>
    <xf numFmtId="0" fontId="2" fillId="0" borderId="0" xfId="0" applyFont="1"/>
    <xf numFmtId="0" fontId="6" fillId="3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9" xfId="0" applyFont="1" applyFill="1" applyBorder="1"/>
    <xf numFmtId="0" fontId="6" fillId="5" borderId="6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6" borderId="12" xfId="0" applyFont="1" applyFill="1" applyBorder="1"/>
    <xf numFmtId="0" fontId="6" fillId="6" borderId="12" xfId="0" applyFont="1" applyFill="1" applyBorder="1" applyAlignment="1">
      <alignment horizontal="center"/>
    </xf>
    <xf numFmtId="0" fontId="2" fillId="5" borderId="13" xfId="0" applyFont="1" applyFill="1" applyBorder="1"/>
    <xf numFmtId="0" fontId="7" fillId="5" borderId="14" xfId="0" applyFont="1" applyFill="1" applyBorder="1"/>
    <xf numFmtId="0" fontId="8" fillId="5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left"/>
    </xf>
    <xf numFmtId="0" fontId="9" fillId="3" borderId="16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horizontal="center" wrapText="1"/>
    </xf>
    <xf numFmtId="0" fontId="10" fillId="3" borderId="17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left"/>
    </xf>
    <xf numFmtId="0" fontId="9" fillId="3" borderId="19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wrapText="1"/>
    </xf>
    <xf numFmtId="0" fontId="10" fillId="3" borderId="12" xfId="0" applyFont="1" applyFill="1" applyBorder="1" applyAlignment="1">
      <alignment horizontal="center" wrapText="1"/>
    </xf>
    <xf numFmtId="0" fontId="9" fillId="3" borderId="20" xfId="0" applyFont="1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left"/>
    </xf>
    <xf numFmtId="0" fontId="9" fillId="3" borderId="22" xfId="0" applyFont="1" applyFill="1" applyBorder="1" applyAlignment="1">
      <alignment horizontal="center" wrapText="1"/>
    </xf>
    <xf numFmtId="0" fontId="9" fillId="3" borderId="14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9" fillId="7" borderId="24" xfId="0" applyFont="1" applyFill="1" applyBorder="1" applyAlignment="1">
      <alignment horizontal="center" wrapText="1"/>
    </xf>
    <xf numFmtId="0" fontId="9" fillId="7" borderId="20" xfId="0" applyFont="1" applyFill="1" applyBorder="1" applyAlignment="1">
      <alignment horizontal="center" wrapText="1"/>
    </xf>
    <xf numFmtId="0" fontId="10" fillId="7" borderId="20" xfId="0" applyFont="1" applyFill="1" applyBorder="1" applyAlignment="1">
      <alignment horizontal="center" wrapText="1"/>
    </xf>
    <xf numFmtId="0" fontId="11" fillId="7" borderId="20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left"/>
    </xf>
    <xf numFmtId="0" fontId="9" fillId="7" borderId="19" xfId="0" applyFont="1" applyFill="1" applyBorder="1" applyAlignment="1">
      <alignment horizontal="center" wrapText="1"/>
    </xf>
    <xf numFmtId="0" fontId="9" fillId="7" borderId="12" xfId="0" applyFont="1" applyFill="1" applyBorder="1" applyAlignment="1">
      <alignment horizontal="center" wrapText="1"/>
    </xf>
    <xf numFmtId="0" fontId="10" fillId="7" borderId="12" xfId="0" applyFont="1" applyFill="1" applyBorder="1" applyAlignment="1">
      <alignment horizontal="center" wrapText="1"/>
    </xf>
    <xf numFmtId="0" fontId="11" fillId="7" borderId="12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left"/>
    </xf>
    <xf numFmtId="0" fontId="2" fillId="7" borderId="1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center" wrapText="1"/>
    </xf>
    <xf numFmtId="0" fontId="9" fillId="4" borderId="17" xfId="0" applyFont="1" applyFill="1" applyBorder="1" applyAlignment="1">
      <alignment horizontal="center" wrapText="1"/>
    </xf>
    <xf numFmtId="0" fontId="9" fillId="4" borderId="12" xfId="0" applyFont="1" applyFill="1" applyBorder="1" applyAlignment="1">
      <alignment horizontal="center" wrapText="1"/>
    </xf>
    <xf numFmtId="0" fontId="10" fillId="4" borderId="17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2" fillId="4" borderId="28" xfId="0" applyFont="1" applyFill="1" applyBorder="1" applyAlignment="1">
      <alignment horizontal="left"/>
    </xf>
    <xf numFmtId="0" fontId="9" fillId="4" borderId="19" xfId="0" applyFont="1" applyFill="1" applyBorder="1" applyAlignment="1">
      <alignment horizontal="center" wrapText="1"/>
    </xf>
    <xf numFmtId="0" fontId="10" fillId="4" borderId="12" xfId="0" applyFont="1" applyFill="1" applyBorder="1" applyAlignment="1">
      <alignment horizontal="center" wrapText="1"/>
    </xf>
    <xf numFmtId="0" fontId="10" fillId="4" borderId="20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left"/>
    </xf>
    <xf numFmtId="0" fontId="9" fillId="4" borderId="22" xfId="0" applyFont="1" applyFill="1" applyBorder="1" applyAlignment="1">
      <alignment horizontal="center" wrapText="1"/>
    </xf>
    <xf numFmtId="0" fontId="9" fillId="4" borderId="14" xfId="0" applyFont="1" applyFill="1" applyBorder="1" applyAlignment="1">
      <alignment horizontal="center" wrapText="1"/>
    </xf>
    <xf numFmtId="0" fontId="10" fillId="4" borderId="14" xfId="0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left"/>
    </xf>
    <xf numFmtId="0" fontId="13" fillId="3" borderId="31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left"/>
    </xf>
    <xf numFmtId="0" fontId="8" fillId="8" borderId="33" xfId="0" applyFont="1" applyFill="1" applyBorder="1" applyAlignment="1">
      <alignment horizontal="center"/>
    </xf>
    <xf numFmtId="0" fontId="1" fillId="8" borderId="34" xfId="0" applyFont="1" applyFill="1" applyBorder="1" applyAlignment="1">
      <alignment horizontal="left"/>
    </xf>
    <xf numFmtId="9" fontId="8" fillId="8" borderId="12" xfId="0" applyNumberFormat="1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2" fillId="8" borderId="34" xfId="0" applyFont="1" applyFill="1" applyBorder="1" applyAlignment="1">
      <alignment horizontal="left"/>
    </xf>
    <xf numFmtId="0" fontId="2" fillId="8" borderId="35" xfId="0" applyFont="1" applyFill="1" applyBorder="1" applyAlignment="1">
      <alignment horizontal="left"/>
    </xf>
    <xf numFmtId="0" fontId="8" fillId="8" borderId="36" xfId="0" applyFont="1" applyFill="1" applyBorder="1" applyAlignment="1">
      <alignment horizontal="center"/>
    </xf>
    <xf numFmtId="0" fontId="16" fillId="9" borderId="37" xfId="0" applyFont="1" applyFill="1" applyBorder="1"/>
    <xf numFmtId="0" fontId="8" fillId="9" borderId="33" xfId="0" applyFont="1" applyFill="1" applyBorder="1" applyAlignment="1">
      <alignment horizontal="center"/>
    </xf>
    <xf numFmtId="0" fontId="1" fillId="9" borderId="34" xfId="0" applyFont="1" applyFill="1" applyBorder="1" applyAlignment="1">
      <alignment horizontal="left"/>
    </xf>
    <xf numFmtId="9" fontId="8" fillId="9" borderId="12" xfId="0" applyNumberFormat="1" applyFont="1" applyFill="1" applyBorder="1" applyAlignment="1">
      <alignment horizontal="center"/>
    </xf>
    <xf numFmtId="0" fontId="8" fillId="9" borderId="12" xfId="0" applyFont="1" applyFill="1" applyBorder="1" applyAlignment="1">
      <alignment horizontal="center"/>
    </xf>
    <xf numFmtId="0" fontId="2" fillId="9" borderId="34" xfId="0" applyFont="1" applyFill="1" applyBorder="1" applyAlignment="1">
      <alignment horizontal="left"/>
    </xf>
    <xf numFmtId="0" fontId="2" fillId="9" borderId="35" xfId="0" applyFont="1" applyFill="1" applyBorder="1" applyAlignment="1">
      <alignment horizontal="left"/>
    </xf>
    <xf numFmtId="0" fontId="8" fillId="9" borderId="36" xfId="0" applyFont="1" applyFill="1" applyBorder="1" applyAlignment="1">
      <alignment horizontal="center"/>
    </xf>
    <xf numFmtId="0" fontId="16" fillId="10" borderId="37" xfId="0" applyFont="1" applyFill="1" applyBorder="1"/>
    <xf numFmtId="0" fontId="8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left"/>
    </xf>
    <xf numFmtId="9" fontId="8" fillId="10" borderId="12" xfId="0" applyNumberFormat="1" applyFont="1" applyFill="1" applyBorder="1" applyAlignment="1">
      <alignment horizontal="center"/>
    </xf>
    <xf numFmtId="0" fontId="8" fillId="10" borderId="12" xfId="0" applyFont="1" applyFill="1" applyBorder="1" applyAlignment="1">
      <alignment horizontal="center"/>
    </xf>
    <xf numFmtId="0" fontId="2" fillId="10" borderId="34" xfId="0" applyFont="1" applyFill="1" applyBorder="1" applyAlignment="1">
      <alignment horizontal="left"/>
    </xf>
    <xf numFmtId="0" fontId="2" fillId="10" borderId="35" xfId="0" applyFont="1" applyFill="1" applyBorder="1" applyAlignment="1">
      <alignment horizontal="left"/>
    </xf>
    <xf numFmtId="0" fontId="8" fillId="10" borderId="36" xfId="0" applyFont="1" applyFill="1" applyBorder="1" applyAlignment="1">
      <alignment horizontal="center"/>
    </xf>
    <xf numFmtId="0" fontId="3" fillId="0" borderId="49" xfId="0" applyFont="1" applyBorder="1" applyAlignment="1">
      <alignment horizontal="center" vertical="center" textRotation="90" wrapText="1"/>
    </xf>
    <xf numFmtId="0" fontId="10" fillId="3" borderId="50" xfId="0" applyFont="1" applyFill="1" applyBorder="1" applyAlignment="1">
      <alignment horizontal="center" wrapText="1"/>
    </xf>
    <xf numFmtId="0" fontId="10" fillId="3" borderId="51" xfId="0" applyFont="1" applyFill="1" applyBorder="1" applyAlignment="1">
      <alignment horizontal="center" wrapText="1"/>
    </xf>
    <xf numFmtId="0" fontId="10" fillId="3" borderId="52" xfId="0" applyFont="1" applyFill="1" applyBorder="1" applyAlignment="1">
      <alignment horizontal="center" wrapText="1"/>
    </xf>
    <xf numFmtId="0" fontId="10" fillId="3" borderId="53" xfId="0" applyFont="1" applyFill="1" applyBorder="1" applyAlignment="1">
      <alignment horizontal="center" wrapText="1"/>
    </xf>
    <xf numFmtId="0" fontId="6" fillId="0" borderId="49" xfId="0" applyFont="1" applyBorder="1" applyAlignment="1">
      <alignment horizontal="center"/>
    </xf>
    <xf numFmtId="0" fontId="6" fillId="3" borderId="49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10" fillId="7" borderId="53" xfId="0" applyFont="1" applyFill="1" applyBorder="1" applyAlignment="1">
      <alignment horizontal="center" wrapText="1"/>
    </xf>
    <xf numFmtId="0" fontId="10" fillId="7" borderId="52" xfId="0" applyFont="1" applyFill="1" applyBorder="1" applyAlignment="1">
      <alignment horizontal="center" wrapText="1"/>
    </xf>
    <xf numFmtId="0" fontId="6" fillId="7" borderId="49" xfId="0" applyFont="1" applyFill="1" applyBorder="1" applyAlignment="1">
      <alignment horizontal="center"/>
    </xf>
    <xf numFmtId="0" fontId="6" fillId="5" borderId="49" xfId="0" applyFont="1" applyFill="1" applyBorder="1" applyAlignment="1">
      <alignment horizontal="center"/>
    </xf>
    <xf numFmtId="0" fontId="10" fillId="4" borderId="54" xfId="0" applyFont="1" applyFill="1" applyBorder="1" applyAlignment="1">
      <alignment horizontal="center" wrapText="1"/>
    </xf>
    <xf numFmtId="0" fontId="10" fillId="4" borderId="52" xfId="0" applyFont="1" applyFill="1" applyBorder="1" applyAlignment="1">
      <alignment horizontal="center" wrapText="1"/>
    </xf>
    <xf numFmtId="0" fontId="6" fillId="4" borderId="49" xfId="0" applyFont="1" applyFill="1" applyBorder="1" applyAlignment="1">
      <alignment horizontal="center"/>
    </xf>
    <xf numFmtId="0" fontId="6" fillId="5" borderId="54" xfId="0" applyFont="1" applyFill="1" applyBorder="1" applyAlignment="1">
      <alignment horizontal="center"/>
    </xf>
    <xf numFmtId="0" fontId="6" fillId="2" borderId="50" xfId="0" applyFont="1" applyFill="1" applyBorder="1" applyAlignment="1">
      <alignment horizontal="center"/>
    </xf>
    <xf numFmtId="0" fontId="6" fillId="6" borderId="52" xfId="0" applyFont="1" applyFill="1" applyBorder="1" applyAlignment="1">
      <alignment horizontal="center"/>
    </xf>
    <xf numFmtId="0" fontId="8" fillId="5" borderId="55" xfId="0" applyFont="1" applyFill="1" applyBorder="1" applyAlignment="1">
      <alignment horizontal="center"/>
    </xf>
    <xf numFmtId="0" fontId="10" fillId="3" borderId="57" xfId="0" applyFont="1" applyFill="1" applyBorder="1" applyAlignment="1">
      <alignment horizontal="center" wrapText="1"/>
    </xf>
    <xf numFmtId="0" fontId="10" fillId="3" borderId="58" xfId="0" applyFont="1" applyFill="1" applyBorder="1" applyAlignment="1">
      <alignment horizontal="center" wrapText="1"/>
    </xf>
    <xf numFmtId="0" fontId="10" fillId="3" borderId="59" xfId="0" applyFont="1" applyFill="1" applyBorder="1" applyAlignment="1">
      <alignment horizontal="center" wrapText="1"/>
    </xf>
    <xf numFmtId="0" fontId="10" fillId="3" borderId="60" xfId="0" applyFont="1" applyFill="1" applyBorder="1" applyAlignment="1">
      <alignment horizontal="center" wrapText="1"/>
    </xf>
    <xf numFmtId="0" fontId="6" fillId="3" borderId="58" xfId="0" applyFont="1" applyFill="1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3" borderId="56" xfId="0" applyFont="1" applyFill="1" applyBorder="1" applyAlignment="1">
      <alignment horizontal="center"/>
    </xf>
    <xf numFmtId="0" fontId="10" fillId="7" borderId="60" xfId="0" applyFont="1" applyFill="1" applyBorder="1" applyAlignment="1">
      <alignment horizontal="center" wrapText="1"/>
    </xf>
    <xf numFmtId="0" fontId="10" fillId="7" borderId="59" xfId="0" applyFont="1" applyFill="1" applyBorder="1" applyAlignment="1">
      <alignment horizontal="center" wrapText="1"/>
    </xf>
    <xf numFmtId="0" fontId="6" fillId="7" borderId="56" xfId="0" applyFont="1" applyFill="1" applyBorder="1" applyAlignment="1">
      <alignment horizontal="center"/>
    </xf>
    <xf numFmtId="0" fontId="6" fillId="5" borderId="5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wrapText="1"/>
    </xf>
    <xf numFmtId="0" fontId="10" fillId="4" borderId="59" xfId="0" applyFont="1" applyFill="1" applyBorder="1" applyAlignment="1">
      <alignment horizontal="center" wrapText="1"/>
    </xf>
    <xf numFmtId="0" fontId="10" fillId="4" borderId="61" xfId="0" applyFont="1" applyFill="1" applyBorder="1" applyAlignment="1">
      <alignment horizontal="center" wrapText="1"/>
    </xf>
    <xf numFmtId="0" fontId="6" fillId="4" borderId="56" xfId="0" applyFont="1" applyFill="1" applyBorder="1" applyAlignment="1">
      <alignment horizontal="center"/>
    </xf>
    <xf numFmtId="0" fontId="6" fillId="2" borderId="57" xfId="0" applyFont="1" applyFill="1" applyBorder="1" applyAlignment="1">
      <alignment horizontal="center"/>
    </xf>
    <xf numFmtId="0" fontId="6" fillId="6" borderId="59" xfId="0" applyFont="1" applyFill="1" applyBorder="1" applyAlignment="1">
      <alignment horizontal="center"/>
    </xf>
    <xf numFmtId="0" fontId="8" fillId="5" borderId="62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 wrapText="1"/>
    </xf>
    <xf numFmtId="0" fontId="10" fillId="4" borderId="38" xfId="0" applyFont="1" applyFill="1" applyBorder="1" applyAlignment="1">
      <alignment horizontal="center" wrapText="1"/>
    </xf>
    <xf numFmtId="0" fontId="3" fillId="0" borderId="65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 wrapText="1"/>
    </xf>
    <xf numFmtId="0" fontId="3" fillId="0" borderId="67" xfId="0" applyFont="1" applyBorder="1" applyAlignment="1">
      <alignment horizontal="center" vertical="center" textRotation="90" wrapText="1"/>
    </xf>
    <xf numFmtId="0" fontId="3" fillId="0" borderId="68" xfId="0" applyFont="1" applyBorder="1" applyAlignment="1">
      <alignment horizontal="center" vertical="center" textRotation="90" wrapText="1"/>
    </xf>
    <xf numFmtId="9" fontId="1" fillId="11" borderId="7" xfId="0" applyNumberFormat="1" applyFont="1" applyFill="1" applyBorder="1" applyAlignment="1">
      <alignment horizontal="center"/>
    </xf>
    <xf numFmtId="9" fontId="6" fillId="11" borderId="1" xfId="0" applyNumberFormat="1" applyFont="1" applyFill="1" applyBorder="1" applyAlignment="1">
      <alignment horizontal="center"/>
    </xf>
    <xf numFmtId="9" fontId="6" fillId="11" borderId="6" xfId="0" applyNumberFormat="1" applyFont="1" applyFill="1" applyBorder="1" applyAlignment="1">
      <alignment horizontal="center"/>
    </xf>
    <xf numFmtId="9" fontId="6" fillId="11" borderId="8" xfId="0" applyNumberFormat="1" applyFont="1" applyFill="1" applyBorder="1" applyAlignment="1">
      <alignment horizontal="center"/>
    </xf>
    <xf numFmtId="9" fontId="1" fillId="11" borderId="6" xfId="0" applyNumberFormat="1" applyFont="1" applyFill="1" applyBorder="1" applyAlignment="1">
      <alignment horizontal="center"/>
    </xf>
    <xf numFmtId="9" fontId="1" fillId="11" borderId="12" xfId="0" applyNumberFormat="1" applyFont="1" applyFill="1" applyBorder="1" applyAlignment="1">
      <alignment horizontal="center"/>
    </xf>
    <xf numFmtId="9" fontId="6" fillId="11" borderId="12" xfId="0" applyNumberFormat="1" applyFont="1" applyFill="1" applyBorder="1" applyAlignment="1">
      <alignment horizontal="center"/>
    </xf>
    <xf numFmtId="9" fontId="6" fillId="11" borderId="59" xfId="0" applyNumberFormat="1" applyFont="1" applyFill="1" applyBorder="1" applyAlignment="1">
      <alignment horizontal="center"/>
    </xf>
    <xf numFmtId="9" fontId="6" fillId="11" borderId="52" xfId="0" applyNumberFormat="1" applyFont="1" applyFill="1" applyBorder="1" applyAlignment="1">
      <alignment horizontal="center"/>
    </xf>
    <xf numFmtId="0" fontId="17" fillId="0" borderId="56" xfId="0" applyFont="1" applyBorder="1" applyAlignment="1">
      <alignment horizontal="center" vertical="center" textRotation="90" wrapText="1"/>
    </xf>
    <xf numFmtId="164" fontId="3" fillId="0" borderId="0" xfId="0" applyNumberFormat="1" applyFont="1"/>
    <xf numFmtId="165" fontId="3" fillId="0" borderId="0" xfId="0" applyNumberFormat="1" applyFont="1"/>
    <xf numFmtId="0" fontId="10" fillId="3" borderId="5" xfId="0" applyFont="1" applyFill="1" applyBorder="1" applyAlignment="1">
      <alignment horizontal="center" wrapText="1"/>
    </xf>
    <xf numFmtId="0" fontId="6" fillId="3" borderId="62" xfId="0" applyFont="1" applyFill="1" applyBorder="1" applyAlignment="1">
      <alignment horizontal="center"/>
    </xf>
    <xf numFmtId="0" fontId="10" fillId="4" borderId="57" xfId="0" applyFont="1" applyFill="1" applyBorder="1" applyAlignment="1">
      <alignment horizontal="center" wrapText="1"/>
    </xf>
    <xf numFmtId="0" fontId="10" fillId="4" borderId="62" xfId="0" applyFont="1" applyFill="1" applyBorder="1" applyAlignment="1">
      <alignment horizontal="center" wrapText="1"/>
    </xf>
    <xf numFmtId="0" fontId="6" fillId="6" borderId="70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textRotation="90" wrapText="1"/>
    </xf>
    <xf numFmtId="0" fontId="6" fillId="5" borderId="5" xfId="0" applyFont="1" applyFill="1" applyBorder="1" applyAlignment="1">
      <alignment horizontal="center"/>
    </xf>
    <xf numFmtId="9" fontId="6" fillId="11" borderId="0" xfId="0" applyNumberFormat="1" applyFont="1" applyFill="1" applyAlignment="1">
      <alignment horizontal="center"/>
    </xf>
    <xf numFmtId="0" fontId="8" fillId="5" borderId="74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/>
    </xf>
    <xf numFmtId="0" fontId="6" fillId="3" borderId="71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7" borderId="27" xfId="0" applyFont="1" applyFill="1" applyBorder="1" applyAlignment="1">
      <alignment horizontal="left"/>
    </xf>
    <xf numFmtId="0" fontId="6" fillId="7" borderId="27" xfId="0" applyFont="1" applyFill="1" applyBorder="1" applyAlignment="1">
      <alignment horizontal="left"/>
    </xf>
    <xf numFmtId="0" fontId="2" fillId="7" borderId="28" xfId="0" applyFont="1" applyFill="1" applyBorder="1" applyAlignment="1">
      <alignment horizontal="left"/>
    </xf>
    <xf numFmtId="0" fontId="2" fillId="7" borderId="13" xfId="0" applyFont="1" applyFill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57" xfId="0" applyFont="1" applyFill="1" applyBorder="1" applyAlignment="1">
      <alignment horizontal="center"/>
    </xf>
    <xf numFmtId="9" fontId="1" fillId="11" borderId="59" xfId="0" applyNumberFormat="1" applyFont="1" applyFill="1" applyBorder="1" applyAlignment="1">
      <alignment horizontal="center"/>
    </xf>
    <xf numFmtId="0" fontId="2" fillId="6" borderId="59" xfId="0" applyFont="1" applyFill="1" applyBorder="1"/>
    <xf numFmtId="0" fontId="3" fillId="0" borderId="76" xfId="0" applyFont="1" applyBorder="1" applyAlignment="1">
      <alignment horizontal="center" vertical="center" textRotation="90" wrapText="1"/>
    </xf>
    <xf numFmtId="0" fontId="3" fillId="0" borderId="86" xfId="0" applyFont="1" applyBorder="1" applyAlignment="1">
      <alignment horizontal="center" vertical="center" textRotation="90" wrapText="1"/>
    </xf>
    <xf numFmtId="0" fontId="3" fillId="0" borderId="87" xfId="0" applyFont="1" applyBorder="1" applyAlignment="1">
      <alignment horizontal="center" vertical="center" textRotation="90" wrapText="1"/>
    </xf>
    <xf numFmtId="0" fontId="3" fillId="0" borderId="43" xfId="0" applyFont="1" applyBorder="1" applyAlignment="1">
      <alignment horizontal="center" vertical="center" textRotation="90" wrapText="1"/>
    </xf>
    <xf numFmtId="0" fontId="3" fillId="0" borderId="39" xfId="0" applyFont="1" applyBorder="1" applyAlignment="1">
      <alignment horizontal="center" vertical="center" textRotation="90" wrapText="1"/>
    </xf>
    <xf numFmtId="0" fontId="10" fillId="7" borderId="100" xfId="0" applyFont="1" applyFill="1" applyBorder="1" applyAlignment="1">
      <alignment horizontal="center" wrapText="1"/>
    </xf>
    <xf numFmtId="9" fontId="6" fillId="11" borderId="101" xfId="0" applyNumberFormat="1" applyFont="1" applyFill="1" applyBorder="1" applyAlignment="1">
      <alignment horizontal="center"/>
    </xf>
    <xf numFmtId="0" fontId="6" fillId="6" borderId="101" xfId="0" applyFont="1" applyFill="1" applyBorder="1" applyAlignment="1">
      <alignment horizontal="center"/>
    </xf>
    <xf numFmtId="0" fontId="4" fillId="2" borderId="102" xfId="0" applyFont="1" applyFill="1" applyBorder="1" applyAlignment="1">
      <alignment horizontal="center" vertical="center"/>
    </xf>
    <xf numFmtId="0" fontId="7" fillId="5" borderId="92" xfId="0" applyFont="1" applyFill="1" applyBorder="1"/>
    <xf numFmtId="0" fontId="18" fillId="12" borderId="12" xfId="0" applyFont="1" applyFill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10" fillId="3" borderId="100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10" fillId="4" borderId="101" xfId="0" applyFont="1" applyFill="1" applyBorder="1" applyAlignment="1">
      <alignment horizontal="center" wrapText="1"/>
    </xf>
    <xf numFmtId="0" fontId="6" fillId="4" borderId="8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0" fontId="6" fillId="2" borderId="93" xfId="0" applyFont="1" applyFill="1" applyBorder="1" applyAlignment="1">
      <alignment horizontal="center"/>
    </xf>
    <xf numFmtId="0" fontId="8" fillId="5" borderId="106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 wrapText="1"/>
    </xf>
    <xf numFmtId="0" fontId="10" fillId="3" borderId="70" xfId="0" applyFont="1" applyFill="1" applyBorder="1" applyAlignment="1">
      <alignment horizontal="center" wrapText="1"/>
    </xf>
    <xf numFmtId="0" fontId="10" fillId="3" borderId="72" xfId="0" applyFont="1" applyFill="1" applyBorder="1" applyAlignment="1">
      <alignment horizontal="center" wrapText="1"/>
    </xf>
    <xf numFmtId="9" fontId="6" fillId="11" borderId="10" xfId="0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10" fillId="7" borderId="72" xfId="0" applyFont="1" applyFill="1" applyBorder="1" applyAlignment="1">
      <alignment horizontal="center" wrapText="1"/>
    </xf>
    <xf numFmtId="0" fontId="10" fillId="7" borderId="70" xfId="0" applyFont="1" applyFill="1" applyBorder="1" applyAlignment="1">
      <alignment horizontal="center" wrapText="1"/>
    </xf>
    <xf numFmtId="0" fontId="6" fillId="7" borderId="10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 wrapText="1"/>
    </xf>
    <xf numFmtId="0" fontId="10" fillId="4" borderId="70" xfId="0" applyFont="1" applyFill="1" applyBorder="1" applyAlignment="1">
      <alignment horizontal="center" wrapText="1"/>
    </xf>
    <xf numFmtId="0" fontId="10" fillId="4" borderId="72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/>
    </xf>
    <xf numFmtId="0" fontId="6" fillId="2" borderId="69" xfId="0" applyFont="1" applyFill="1" applyBorder="1" applyAlignment="1">
      <alignment horizontal="center"/>
    </xf>
    <xf numFmtId="9" fontId="6" fillId="11" borderId="70" xfId="0" applyNumberFormat="1" applyFont="1" applyFill="1" applyBorder="1" applyAlignment="1">
      <alignment horizontal="center"/>
    </xf>
    <xf numFmtId="0" fontId="8" fillId="5" borderId="71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" fillId="0" borderId="45" xfId="0" applyFont="1" applyBorder="1"/>
    <xf numFmtId="0" fontId="20" fillId="3" borderId="52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3" borderId="55" xfId="0" applyFont="1" applyFill="1" applyBorder="1" applyAlignment="1">
      <alignment horizontal="center"/>
    </xf>
    <xf numFmtId="0" fontId="20" fillId="0" borderId="8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49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1" fillId="0" borderId="86" xfId="0" applyFont="1" applyBorder="1" applyAlignment="1">
      <alignment horizontal="center" wrapText="1"/>
    </xf>
    <xf numFmtId="0" fontId="21" fillId="0" borderId="8" xfId="0" applyFont="1" applyBorder="1" applyAlignment="1">
      <alignment horizontal="center" wrapText="1"/>
    </xf>
    <xf numFmtId="0" fontId="21" fillId="0" borderId="30" xfId="0" applyFont="1" applyBorder="1" applyAlignment="1">
      <alignment horizontal="center" wrapText="1"/>
    </xf>
    <xf numFmtId="0" fontId="20" fillId="7" borderId="53" xfId="0" applyFont="1" applyFill="1" applyBorder="1" applyAlignment="1">
      <alignment horizontal="center"/>
    </xf>
    <xf numFmtId="0" fontId="20" fillId="7" borderId="23" xfId="0" applyFont="1" applyFill="1" applyBorder="1" applyAlignment="1">
      <alignment horizontal="center"/>
    </xf>
    <xf numFmtId="0" fontId="20" fillId="7" borderId="52" xfId="0" applyFont="1" applyFill="1" applyBorder="1" applyAlignment="1">
      <alignment horizontal="center"/>
    </xf>
    <xf numFmtId="0" fontId="21" fillId="0" borderId="89" xfId="0" applyFont="1" applyBorder="1" applyAlignment="1">
      <alignment horizontal="center" wrapText="1"/>
    </xf>
    <xf numFmtId="0" fontId="21" fillId="0" borderId="75" xfId="0" applyFont="1" applyBorder="1" applyAlignment="1">
      <alignment horizontal="center" wrapText="1"/>
    </xf>
    <xf numFmtId="0" fontId="21" fillId="0" borderId="72" xfId="0" applyFont="1" applyBorder="1" applyAlignment="1">
      <alignment horizontal="center" wrapText="1"/>
    </xf>
    <xf numFmtId="0" fontId="20" fillId="4" borderId="50" xfId="0" applyFont="1" applyFill="1" applyBorder="1" applyAlignment="1">
      <alignment horizontal="center"/>
    </xf>
    <xf numFmtId="0" fontId="20" fillId="4" borderId="94" xfId="0" applyFont="1" applyFill="1" applyBorder="1" applyAlignment="1">
      <alignment horizontal="center"/>
    </xf>
    <xf numFmtId="0" fontId="20" fillId="4" borderId="52" xfId="0" applyFont="1" applyFill="1" applyBorder="1" applyAlignment="1">
      <alignment horizontal="center"/>
    </xf>
    <xf numFmtId="0" fontId="20" fillId="4" borderId="73" xfId="0" applyFont="1" applyFill="1" applyBorder="1" applyAlignment="1">
      <alignment horizontal="center"/>
    </xf>
    <xf numFmtId="0" fontId="20" fillId="4" borderId="55" xfId="0" applyFont="1" applyFill="1" applyBorder="1" applyAlignment="1">
      <alignment horizontal="center"/>
    </xf>
    <xf numFmtId="0" fontId="20" fillId="2" borderId="77" xfId="0" applyFont="1" applyFill="1" applyBorder="1" applyAlignment="1">
      <alignment horizontal="center"/>
    </xf>
    <xf numFmtId="0" fontId="20" fillId="2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50" xfId="0" applyFont="1" applyBorder="1" applyAlignment="1">
      <alignment horizontal="center"/>
    </xf>
    <xf numFmtId="0" fontId="20" fillId="0" borderId="69" xfId="0" applyFont="1" applyBorder="1" applyAlignment="1">
      <alignment horizontal="center"/>
    </xf>
    <xf numFmtId="9" fontId="20" fillId="11" borderId="79" xfId="0" applyNumberFormat="1" applyFont="1" applyFill="1" applyBorder="1" applyAlignment="1">
      <alignment horizontal="center"/>
    </xf>
    <xf numFmtId="9" fontId="20" fillId="11" borderId="12" xfId="0" applyNumberFormat="1" applyFont="1" applyFill="1" applyBorder="1" applyAlignment="1">
      <alignment horizontal="center"/>
    </xf>
    <xf numFmtId="9" fontId="20" fillId="11" borderId="59" xfId="0" applyNumberFormat="1" applyFont="1" applyFill="1" applyBorder="1" applyAlignment="1">
      <alignment horizontal="center"/>
    </xf>
    <xf numFmtId="9" fontId="20" fillId="11" borderId="96" xfId="0" applyNumberFormat="1" applyFont="1" applyFill="1" applyBorder="1" applyAlignment="1">
      <alignment horizontal="center"/>
    </xf>
    <xf numFmtId="9" fontId="20" fillId="11" borderId="90" xfId="0" applyNumberFormat="1" applyFont="1" applyFill="1" applyBorder="1" applyAlignment="1">
      <alignment horizontal="center"/>
    </xf>
    <xf numFmtId="0" fontId="20" fillId="6" borderId="79" xfId="0" applyFont="1" applyFill="1" applyBorder="1" applyAlignment="1">
      <alignment horizontal="center"/>
    </xf>
    <xf numFmtId="0" fontId="20" fillId="6" borderId="12" xfId="0" applyFont="1" applyFill="1" applyBorder="1" applyAlignment="1">
      <alignment horizontal="center"/>
    </xf>
    <xf numFmtId="0" fontId="20" fillId="6" borderId="52" xfId="0" applyFont="1" applyFill="1" applyBorder="1" applyAlignment="1">
      <alignment horizontal="center"/>
    </xf>
    <xf numFmtId="0" fontId="20" fillId="6" borderId="25" xfId="0" applyFont="1" applyFill="1" applyBorder="1" applyAlignment="1">
      <alignment horizontal="center"/>
    </xf>
    <xf numFmtId="0" fontId="20" fillId="6" borderId="70" xfId="0" applyFont="1" applyFill="1" applyBorder="1" applyAlignment="1">
      <alignment horizontal="center"/>
    </xf>
    <xf numFmtId="0" fontId="20" fillId="6" borderId="96" xfId="0" applyFont="1" applyFill="1" applyBorder="1" applyAlignment="1">
      <alignment horizontal="center"/>
    </xf>
    <xf numFmtId="0" fontId="20" fillId="6" borderId="86" xfId="0" applyFont="1" applyFill="1" applyBorder="1" applyAlignment="1">
      <alignment horizontal="center"/>
    </xf>
    <xf numFmtId="0" fontId="20" fillId="6" borderId="8" xfId="0" applyFont="1" applyFill="1" applyBorder="1" applyAlignment="1">
      <alignment horizontal="center"/>
    </xf>
    <xf numFmtId="0" fontId="22" fillId="5" borderId="83" xfId="0" applyFont="1" applyFill="1" applyBorder="1" applyAlignment="1">
      <alignment horizontal="center"/>
    </xf>
    <xf numFmtId="0" fontId="22" fillId="5" borderId="36" xfId="0" applyFont="1" applyFill="1" applyBorder="1" applyAlignment="1">
      <alignment horizontal="center"/>
    </xf>
    <xf numFmtId="0" fontId="22" fillId="5" borderId="84" xfId="0" applyFont="1" applyFill="1" applyBorder="1" applyAlignment="1">
      <alignment horizontal="center"/>
    </xf>
    <xf numFmtId="0" fontId="22" fillId="5" borderId="85" xfId="0" applyFont="1" applyFill="1" applyBorder="1" applyAlignment="1">
      <alignment horizontal="center"/>
    </xf>
    <xf numFmtId="0" fontId="22" fillId="5" borderId="99" xfId="0" applyFont="1" applyFill="1" applyBorder="1" applyAlignment="1">
      <alignment horizontal="center"/>
    </xf>
    <xf numFmtId="0" fontId="22" fillId="5" borderId="91" xfId="0" applyFont="1" applyFill="1" applyBorder="1" applyAlignment="1">
      <alignment horizontal="center"/>
    </xf>
    <xf numFmtId="0" fontId="17" fillId="0" borderId="0" xfId="0" applyFont="1"/>
    <xf numFmtId="0" fontId="17" fillId="0" borderId="65" xfId="0" applyFont="1" applyBorder="1" applyAlignment="1">
      <alignment horizontal="center" vertical="center" textRotation="90"/>
    </xf>
    <xf numFmtId="0" fontId="17" fillId="0" borderId="66" xfId="0" applyFont="1" applyBorder="1" applyAlignment="1">
      <alignment horizontal="center" vertical="center" textRotation="90"/>
    </xf>
    <xf numFmtId="0" fontId="17" fillId="0" borderId="66" xfId="0" applyFont="1" applyBorder="1" applyAlignment="1">
      <alignment horizontal="center" vertical="center" textRotation="90" wrapText="1"/>
    </xf>
    <xf numFmtId="0" fontId="22" fillId="8" borderId="33" xfId="0" applyFont="1" applyFill="1" applyBorder="1" applyAlignment="1">
      <alignment horizontal="center"/>
    </xf>
    <xf numFmtId="9" fontId="22" fillId="8" borderId="12" xfId="0" applyNumberFormat="1" applyFont="1" applyFill="1" applyBorder="1" applyAlignment="1">
      <alignment horizontal="center"/>
    </xf>
    <xf numFmtId="0" fontId="22" fillId="8" borderId="12" xfId="0" applyFont="1" applyFill="1" applyBorder="1" applyAlignment="1">
      <alignment horizontal="center"/>
    </xf>
    <xf numFmtId="0" fontId="22" fillId="8" borderId="36" xfId="0" applyFont="1" applyFill="1" applyBorder="1" applyAlignment="1">
      <alignment horizontal="center"/>
    </xf>
    <xf numFmtId="0" fontId="22" fillId="9" borderId="33" xfId="0" applyFont="1" applyFill="1" applyBorder="1" applyAlignment="1">
      <alignment horizontal="center"/>
    </xf>
    <xf numFmtId="9" fontId="22" fillId="9" borderId="12" xfId="0" applyNumberFormat="1" applyFont="1" applyFill="1" applyBorder="1" applyAlignment="1">
      <alignment horizontal="center"/>
    </xf>
    <xf numFmtId="0" fontId="22" fillId="9" borderId="12" xfId="0" applyFont="1" applyFill="1" applyBorder="1" applyAlignment="1">
      <alignment horizontal="center"/>
    </xf>
    <xf numFmtId="0" fontId="22" fillId="9" borderId="36" xfId="0" applyFont="1" applyFill="1" applyBorder="1" applyAlignment="1">
      <alignment horizontal="center"/>
    </xf>
    <xf numFmtId="0" fontId="22" fillId="10" borderId="33" xfId="0" applyFont="1" applyFill="1" applyBorder="1" applyAlignment="1">
      <alignment horizontal="center"/>
    </xf>
    <xf numFmtId="9" fontId="22" fillId="10" borderId="12" xfId="0" applyNumberFormat="1" applyFont="1" applyFill="1" applyBorder="1" applyAlignment="1">
      <alignment horizontal="center"/>
    </xf>
    <xf numFmtId="0" fontId="22" fillId="10" borderId="12" xfId="0" applyFont="1" applyFill="1" applyBorder="1" applyAlignment="1">
      <alignment horizontal="center"/>
    </xf>
    <xf numFmtId="0" fontId="22" fillId="10" borderId="36" xfId="0" applyFont="1" applyFill="1" applyBorder="1" applyAlignment="1">
      <alignment horizontal="center"/>
    </xf>
    <xf numFmtId="165" fontId="17" fillId="0" borderId="0" xfId="0" applyNumberFormat="1" applyFont="1"/>
    <xf numFmtId="0" fontId="18" fillId="0" borderId="12" xfId="0" applyFont="1" applyBorder="1" applyAlignment="1">
      <alignment horizontal="center"/>
    </xf>
    <xf numFmtId="0" fontId="24" fillId="0" borderId="19" xfId="0" applyFont="1" applyBorder="1"/>
    <xf numFmtId="0" fontId="18" fillId="0" borderId="1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12" borderId="19" xfId="0" applyFont="1" applyFill="1" applyBorder="1"/>
    <xf numFmtId="0" fontId="18" fillId="12" borderId="52" xfId="0" applyFont="1" applyFill="1" applyBorder="1" applyAlignment="1">
      <alignment horizontal="center"/>
    </xf>
    <xf numFmtId="0" fontId="18" fillId="0" borderId="19" xfId="0" applyFont="1" applyBorder="1"/>
    <xf numFmtId="0" fontId="4" fillId="0" borderId="107" xfId="0" applyFont="1" applyBorder="1"/>
    <xf numFmtId="1" fontId="19" fillId="0" borderId="14" xfId="0" applyNumberFormat="1" applyFont="1" applyBorder="1" applyAlignment="1">
      <alignment horizontal="center" vertical="center"/>
    </xf>
    <xf numFmtId="1" fontId="19" fillId="0" borderId="9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52" xfId="0" applyFont="1" applyBorder="1" applyAlignment="1">
      <alignment horizontal="center"/>
    </xf>
    <xf numFmtId="0" fontId="19" fillId="0" borderId="107" xfId="0" applyFont="1" applyBorder="1"/>
    <xf numFmtId="0" fontId="19" fillId="0" borderId="14" xfId="0" applyFont="1" applyBorder="1" applyAlignment="1">
      <alignment horizontal="center"/>
    </xf>
    <xf numFmtId="0" fontId="19" fillId="0" borderId="55" xfId="0" applyFont="1" applyBorder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26" fillId="3" borderId="77" xfId="0" applyFont="1" applyFill="1" applyBorder="1" applyAlignment="1">
      <alignment horizontal="center" wrapText="1"/>
    </xf>
    <xf numFmtId="0" fontId="26" fillId="3" borderId="4" xfId="0" applyFont="1" applyFill="1" applyBorder="1" applyAlignment="1">
      <alignment horizontal="center" wrapText="1"/>
    </xf>
    <xf numFmtId="0" fontId="21" fillId="3" borderId="4" xfId="0" applyFont="1" applyFill="1" applyBorder="1" applyAlignment="1">
      <alignment horizontal="center" wrapText="1"/>
    </xf>
    <xf numFmtId="0" fontId="21" fillId="3" borderId="17" xfId="0" applyFont="1" applyFill="1" applyBorder="1" applyAlignment="1">
      <alignment horizontal="center" wrapText="1"/>
    </xf>
    <xf numFmtId="0" fontId="21" fillId="3" borderId="50" xfId="0" applyFont="1" applyFill="1" applyBorder="1" applyAlignment="1">
      <alignment horizontal="center" wrapText="1"/>
    </xf>
    <xf numFmtId="0" fontId="21" fillId="3" borderId="77" xfId="0" applyFont="1" applyFill="1" applyBorder="1" applyAlignment="1">
      <alignment horizontal="center" wrapText="1"/>
    </xf>
    <xf numFmtId="0" fontId="21" fillId="3" borderId="87" xfId="0" applyFont="1" applyFill="1" applyBorder="1" applyAlignment="1">
      <alignment horizontal="center" wrapText="1"/>
    </xf>
    <xf numFmtId="0" fontId="26" fillId="3" borderId="79" xfId="0" applyFont="1" applyFill="1" applyBorder="1" applyAlignment="1">
      <alignment horizontal="center" wrapText="1"/>
    </xf>
    <xf numFmtId="0" fontId="26" fillId="3" borderId="12" xfId="0" applyFont="1" applyFill="1" applyBorder="1" applyAlignment="1">
      <alignment horizontal="center" wrapText="1"/>
    </xf>
    <xf numFmtId="0" fontId="21" fillId="3" borderId="12" xfId="0" applyFont="1" applyFill="1" applyBorder="1" applyAlignment="1">
      <alignment horizontal="center" wrapText="1"/>
    </xf>
    <xf numFmtId="0" fontId="21" fillId="3" borderId="79" xfId="0" applyFont="1" applyFill="1" applyBorder="1" applyAlignment="1">
      <alignment horizontal="center" wrapText="1"/>
    </xf>
    <xf numFmtId="0" fontId="26" fillId="3" borderId="20" xfId="0" applyFont="1" applyFill="1" applyBorder="1" applyAlignment="1">
      <alignment horizontal="center" wrapText="1"/>
    </xf>
    <xf numFmtId="0" fontId="21" fillId="3" borderId="20" xfId="0" applyFont="1" applyFill="1" applyBorder="1" applyAlignment="1">
      <alignment horizontal="center" wrapText="1"/>
    </xf>
    <xf numFmtId="0" fontId="26" fillId="3" borderId="80" xfId="0" applyFont="1" applyFill="1" applyBorder="1" applyAlignment="1">
      <alignment horizontal="center" wrapText="1"/>
    </xf>
    <xf numFmtId="0" fontId="20" fillId="3" borderId="31" xfId="0" applyFont="1" applyFill="1" applyBorder="1" applyAlignment="1">
      <alignment horizontal="center"/>
    </xf>
    <xf numFmtId="0" fontId="26" fillId="3" borderId="14" xfId="0" applyFont="1" applyFill="1" applyBorder="1" applyAlignment="1">
      <alignment horizontal="center" wrapText="1"/>
    </xf>
    <xf numFmtId="0" fontId="21" fillId="3" borderId="88" xfId="0" applyFont="1" applyFill="1" applyBorder="1" applyAlignment="1">
      <alignment horizontal="center" wrapText="1"/>
    </xf>
    <xf numFmtId="0" fontId="21" fillId="3" borderId="14" xfId="0" applyFont="1" applyFill="1" applyBorder="1" applyAlignment="1">
      <alignment horizontal="center" wrapText="1"/>
    </xf>
    <xf numFmtId="0" fontId="21" fillId="0" borderId="87" xfId="0" applyFont="1" applyBorder="1" applyAlignment="1">
      <alignment horizontal="center" wrapText="1"/>
    </xf>
    <xf numFmtId="0" fontId="26" fillId="7" borderId="82" xfId="0" applyFont="1" applyFill="1" applyBorder="1" applyAlignment="1">
      <alignment horizontal="center" wrapText="1"/>
    </xf>
    <xf numFmtId="0" fontId="26" fillId="7" borderId="20" xfId="0" applyFont="1" applyFill="1" applyBorder="1" applyAlignment="1">
      <alignment horizontal="center" wrapText="1"/>
    </xf>
    <xf numFmtId="0" fontId="21" fillId="7" borderId="20" xfId="0" applyFont="1" applyFill="1" applyBorder="1" applyAlignment="1">
      <alignment horizontal="center" wrapText="1"/>
    </xf>
    <xf numFmtId="0" fontId="21" fillId="7" borderId="77" xfId="0" applyFont="1" applyFill="1" applyBorder="1" applyAlignment="1">
      <alignment horizontal="center" wrapText="1"/>
    </xf>
    <xf numFmtId="0" fontId="21" fillId="7" borderId="17" xfId="0" applyFont="1" applyFill="1" applyBorder="1" applyAlignment="1">
      <alignment horizontal="center" wrapText="1"/>
    </xf>
    <xf numFmtId="0" fontId="21" fillId="7" borderId="95" xfId="0" applyFont="1" applyFill="1" applyBorder="1" applyAlignment="1">
      <alignment horizontal="center" wrapText="1"/>
    </xf>
    <xf numFmtId="0" fontId="21" fillId="7" borderId="79" xfId="0" applyFont="1" applyFill="1" applyBorder="1" applyAlignment="1">
      <alignment horizontal="center" wrapText="1"/>
    </xf>
    <xf numFmtId="0" fontId="21" fillId="7" borderId="12" xfId="0" applyFont="1" applyFill="1" applyBorder="1" applyAlignment="1">
      <alignment horizontal="center" wrapText="1"/>
    </xf>
    <xf numFmtId="0" fontId="26" fillId="7" borderId="79" xfId="0" applyFont="1" applyFill="1" applyBorder="1" applyAlignment="1">
      <alignment horizontal="center" wrapText="1"/>
    </xf>
    <xf numFmtId="0" fontId="26" fillId="7" borderId="12" xfId="0" applyFont="1" applyFill="1" applyBorder="1" applyAlignment="1">
      <alignment horizontal="center" wrapText="1"/>
    </xf>
    <xf numFmtId="0" fontId="21" fillId="7" borderId="88" xfId="0" applyFont="1" applyFill="1" applyBorder="1" applyAlignment="1">
      <alignment horizontal="center" wrapText="1"/>
    </xf>
    <xf numFmtId="0" fontId="21" fillId="7" borderId="14" xfId="0" applyFont="1" applyFill="1" applyBorder="1" applyAlignment="1">
      <alignment horizontal="center" wrapText="1"/>
    </xf>
    <xf numFmtId="0" fontId="26" fillId="4" borderId="76" xfId="0" applyFont="1" applyFill="1" applyBorder="1" applyAlignment="1">
      <alignment horizontal="center" wrapText="1"/>
    </xf>
    <xf numFmtId="0" fontId="26" fillId="4" borderId="17" xfId="0" applyFont="1" applyFill="1" applyBorder="1" applyAlignment="1">
      <alignment horizontal="center" wrapText="1"/>
    </xf>
    <xf numFmtId="0" fontId="26" fillId="4" borderId="12" xfId="0" applyFont="1" applyFill="1" applyBorder="1" applyAlignment="1">
      <alignment horizontal="center" wrapText="1"/>
    </xf>
    <xf numFmtId="0" fontId="21" fillId="4" borderId="17" xfId="0" applyFont="1" applyFill="1" applyBorder="1" applyAlignment="1">
      <alignment horizontal="center" wrapText="1"/>
    </xf>
    <xf numFmtId="0" fontId="21" fillId="4" borderId="4" xfId="0" applyFont="1" applyFill="1" applyBorder="1" applyAlignment="1">
      <alignment horizontal="center" wrapText="1"/>
    </xf>
    <xf numFmtId="0" fontId="21" fillId="4" borderId="77" xfId="0" applyFont="1" applyFill="1" applyBorder="1" applyAlignment="1">
      <alignment horizontal="center" wrapText="1"/>
    </xf>
    <xf numFmtId="0" fontId="21" fillId="4" borderId="78" xfId="0" applyFont="1" applyFill="1" applyBorder="1" applyAlignment="1">
      <alignment horizontal="center" wrapText="1"/>
    </xf>
    <xf numFmtId="0" fontId="26" fillId="4" borderId="79" xfId="0" applyFont="1" applyFill="1" applyBorder="1" applyAlignment="1">
      <alignment horizontal="center" wrapText="1"/>
    </xf>
    <xf numFmtId="0" fontId="21" fillId="4" borderId="12" xfId="0" applyFont="1" applyFill="1" applyBorder="1" applyAlignment="1">
      <alignment horizontal="center" wrapText="1"/>
    </xf>
    <xf numFmtId="0" fontId="21" fillId="4" borderId="79" xfId="0" applyFont="1" applyFill="1" applyBorder="1" applyAlignment="1">
      <alignment horizontal="center" wrapText="1"/>
    </xf>
    <xf numFmtId="0" fontId="21" fillId="4" borderId="96" xfId="0" applyFont="1" applyFill="1" applyBorder="1" applyAlignment="1">
      <alignment horizontal="center" wrapText="1"/>
    </xf>
    <xf numFmtId="0" fontId="26" fillId="4" borderId="38" xfId="0" applyFont="1" applyFill="1" applyBorder="1" applyAlignment="1">
      <alignment horizontal="center" wrapText="1"/>
    </xf>
    <xf numFmtId="0" fontId="21" fillId="4" borderId="38" xfId="0" applyFont="1" applyFill="1" applyBorder="1" applyAlignment="1">
      <alignment horizontal="center" wrapText="1"/>
    </xf>
    <xf numFmtId="0" fontId="21" fillId="4" borderId="20" xfId="0" applyFont="1" applyFill="1" applyBorder="1" applyAlignment="1">
      <alignment horizontal="center" wrapText="1"/>
    </xf>
    <xf numFmtId="0" fontId="21" fillId="4" borderId="97" xfId="0" applyFont="1" applyFill="1" applyBorder="1" applyAlignment="1">
      <alignment horizontal="center" wrapText="1"/>
    </xf>
    <xf numFmtId="0" fontId="26" fillId="4" borderId="80" xfId="0" applyFont="1" applyFill="1" applyBorder="1" applyAlignment="1">
      <alignment horizontal="center" wrapText="1"/>
    </xf>
    <xf numFmtId="0" fontId="26" fillId="4" borderId="14" xfId="0" applyFont="1" applyFill="1" applyBorder="1" applyAlignment="1">
      <alignment horizontal="center" wrapText="1"/>
    </xf>
    <xf numFmtId="0" fontId="21" fillId="4" borderId="14" xfId="0" applyFont="1" applyFill="1" applyBorder="1" applyAlignment="1">
      <alignment horizontal="center" wrapText="1"/>
    </xf>
    <xf numFmtId="0" fontId="21" fillId="4" borderId="88" xfId="0" applyFont="1" applyFill="1" applyBorder="1" applyAlignment="1">
      <alignment horizontal="center" wrapText="1"/>
    </xf>
    <xf numFmtId="0" fontId="21" fillId="4" borderId="98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vertical="center"/>
    </xf>
    <xf numFmtId="0" fontId="20" fillId="3" borderId="53" xfId="0" applyFont="1" applyFill="1" applyBorder="1" applyAlignment="1">
      <alignment horizontal="center"/>
    </xf>
    <xf numFmtId="0" fontId="20" fillId="3" borderId="51" xfId="0" applyFont="1" applyFill="1" applyBorder="1" applyAlignment="1">
      <alignment horizontal="center"/>
    </xf>
    <xf numFmtId="0" fontId="3" fillId="0" borderId="54" xfId="0" applyFont="1" applyBorder="1" applyAlignment="1">
      <alignment horizontal="center" vertical="center" textRotation="90" wrapText="1"/>
    </xf>
    <xf numFmtId="0" fontId="20" fillId="3" borderId="12" xfId="0" applyFont="1" applyFill="1" applyBorder="1" applyAlignment="1">
      <alignment horizontal="center"/>
    </xf>
    <xf numFmtId="0" fontId="20" fillId="7" borderId="20" xfId="0" applyFont="1" applyFill="1" applyBorder="1" applyAlignment="1">
      <alignment horizontal="center"/>
    </xf>
    <xf numFmtId="0" fontId="20" fillId="7" borderId="12" xfId="0" applyFont="1" applyFill="1" applyBorder="1" applyAlignment="1">
      <alignment horizontal="center"/>
    </xf>
    <xf numFmtId="0" fontId="20" fillId="4" borderId="17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53" xfId="0" applyFont="1" applyFill="1" applyBorder="1" applyAlignment="1">
      <alignment horizontal="center"/>
    </xf>
    <xf numFmtId="0" fontId="20" fillId="4" borderId="38" xfId="0" applyFont="1" applyFill="1" applyBorder="1" applyAlignment="1">
      <alignment horizontal="center"/>
    </xf>
    <xf numFmtId="0" fontId="20" fillId="4" borderId="1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6" borderId="29" xfId="0" applyFont="1" applyFill="1" applyBorder="1" applyAlignment="1">
      <alignment textRotation="180"/>
    </xf>
    <xf numFmtId="0" fontId="12" fillId="6" borderId="45" xfId="0" applyFont="1" applyFill="1" applyBorder="1" applyAlignment="1">
      <alignment textRotation="180"/>
    </xf>
    <xf numFmtId="0" fontId="12" fillId="6" borderId="41" xfId="0" applyFont="1" applyFill="1" applyBorder="1" applyAlignment="1">
      <alignment textRotation="180"/>
    </xf>
    <xf numFmtId="0" fontId="12" fillId="8" borderId="46" xfId="0" applyFont="1" applyFill="1" applyBorder="1" applyAlignment="1">
      <alignment horizontal="center" vertical="center" textRotation="180"/>
    </xf>
    <xf numFmtId="0" fontId="12" fillId="8" borderId="47" xfId="0" applyFont="1" applyFill="1" applyBorder="1" applyAlignment="1">
      <alignment horizontal="center" vertical="center" textRotation="180"/>
    </xf>
    <xf numFmtId="0" fontId="0" fillId="0" borderId="47" xfId="0" applyBorder="1" applyAlignment="1">
      <alignment horizontal="center" vertical="center" textRotation="180"/>
    </xf>
    <xf numFmtId="0" fontId="0" fillId="0" borderId="48" xfId="0" applyBorder="1" applyAlignment="1">
      <alignment horizontal="center" vertical="center" textRotation="180"/>
    </xf>
    <xf numFmtId="0" fontId="2" fillId="4" borderId="43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2" fillId="0" borderId="39" xfId="0" applyFont="1" applyBorder="1" applyAlignment="1">
      <alignment wrapText="1"/>
    </xf>
    <xf numFmtId="0" fontId="0" fillId="0" borderId="39" xfId="0" applyBorder="1" applyAlignment="1">
      <alignment wrapText="1"/>
    </xf>
    <xf numFmtId="0" fontId="0" fillId="0" borderId="0" xfId="0" applyAlignment="1">
      <alignment wrapText="1"/>
    </xf>
    <xf numFmtId="0" fontId="19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9" fillId="0" borderId="2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0" fillId="0" borderId="8" xfId="0" applyBorder="1"/>
    <xf numFmtId="0" fontId="4" fillId="2" borderId="37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2" fillId="6" borderId="102" xfId="0" applyFont="1" applyFill="1" applyBorder="1" applyAlignment="1">
      <alignment textRotation="180"/>
    </xf>
    <xf numFmtId="0" fontId="12" fillId="6" borderId="34" xfId="0" applyFont="1" applyFill="1" applyBorder="1" applyAlignment="1">
      <alignment textRotation="180"/>
    </xf>
    <xf numFmtId="0" fontId="12" fillId="6" borderId="35" xfId="0" applyFont="1" applyFill="1" applyBorder="1" applyAlignment="1">
      <alignment textRotation="180"/>
    </xf>
    <xf numFmtId="0" fontId="3" fillId="2" borderId="0" xfId="0" applyFont="1" applyFill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2" borderId="10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03" xfId="0" applyFont="1" applyFill="1" applyBorder="1" applyAlignment="1">
      <alignment horizontal="center" vertical="center" wrapText="1"/>
    </xf>
    <xf numFmtId="0" fontId="2" fillId="3" borderId="104" xfId="0" applyFont="1" applyFill="1" applyBorder="1" applyAlignment="1">
      <alignment horizontal="center" vertical="center"/>
    </xf>
    <xf numFmtId="0" fontId="2" fillId="3" borderId="105" xfId="0" applyFont="1" applyFill="1" applyBorder="1" applyAlignment="1">
      <alignment horizontal="center" vertical="center"/>
    </xf>
    <xf numFmtId="0" fontId="2" fillId="7" borderId="104" xfId="0" applyFont="1" applyFill="1" applyBorder="1" applyAlignment="1">
      <alignment horizontal="center" vertical="center"/>
    </xf>
    <xf numFmtId="0" fontId="2" fillId="7" borderId="105" xfId="0" applyFont="1" applyFill="1" applyBorder="1" applyAlignment="1">
      <alignment horizontal="center" vertical="center"/>
    </xf>
    <xf numFmtId="0" fontId="2" fillId="4" borderId="104" xfId="0" applyFont="1" applyFill="1" applyBorder="1" applyAlignment="1">
      <alignment horizontal="center" vertical="center"/>
    </xf>
    <xf numFmtId="0" fontId="2" fillId="4" borderId="105" xfId="0" applyFont="1" applyFill="1" applyBorder="1" applyAlignment="1">
      <alignment horizontal="center" vertical="center"/>
    </xf>
  </cellXfs>
  <cellStyles count="1">
    <cellStyle name="Normale" xfId="0" builtinId="0"/>
  </cellStyles>
  <dxfs count="17">
    <dxf>
      <font>
        <color rgb="FF9C0006"/>
      </font>
      <fill>
        <patternFill>
          <bgColor rgb="FFFFC7CE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  <dxf>
      <fill>
        <patternFill>
          <bgColor rgb="FFFF00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  <dxf>
      <fill>
        <patternFill>
          <bgColor rgb="FFFF00FF"/>
        </patternFill>
      </fill>
    </dxf>
    <dxf>
      <fill>
        <patternFill>
          <bgColor rgb="FFFF0066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0066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</dxfs>
  <tableStyles count="0" defaultTableStyle="TableStyleMedium2" defaultPivotStyle="PivotStyleLight16"/>
  <colors>
    <mruColors>
      <color rgb="FFFF0066"/>
      <color rgb="FFFF3399"/>
      <color rgb="FFFFFFCC"/>
      <color rgb="FFCCCCFF"/>
      <color rgb="FFCCFFFF"/>
      <color rgb="FFCC00CC"/>
      <color rgb="FF66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tabSelected="1" workbookViewId="0">
      <selection activeCell="U17" sqref="U17"/>
    </sheetView>
  </sheetViews>
  <sheetFormatPr defaultColWidth="11.42578125" defaultRowHeight="12.75" x14ac:dyDescent="0.2"/>
  <cols>
    <col min="1" max="1" width="3.5703125" style="1" customWidth="1"/>
    <col min="2" max="2" width="16.140625" style="1" customWidth="1"/>
    <col min="3" max="13" width="10.85546875" style="1" customWidth="1"/>
    <col min="14" max="14" width="7" style="1" customWidth="1"/>
    <col min="15" max="16384" width="11.42578125" style="1"/>
  </cols>
  <sheetData>
    <row r="1" spans="1:14" ht="17.25" customHeight="1" thickBot="1" x14ac:dyDescent="0.25">
      <c r="A1" s="368" t="s">
        <v>90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194"/>
    </row>
    <row r="2" spans="1:14" ht="12.75" customHeight="1" thickBot="1" x14ac:dyDescent="0.25">
      <c r="A2" s="370" t="s">
        <v>25</v>
      </c>
      <c r="B2" s="371"/>
      <c r="C2" s="368" t="s">
        <v>16</v>
      </c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194"/>
    </row>
    <row r="3" spans="1:14" ht="12.75" customHeight="1" thickBot="1" x14ac:dyDescent="0.25">
      <c r="A3" s="372"/>
      <c r="B3" s="373"/>
      <c r="C3" s="195"/>
      <c r="D3" s="193"/>
      <c r="E3" s="193"/>
      <c r="F3" s="193"/>
      <c r="G3" s="222"/>
      <c r="H3" s="193"/>
      <c r="I3" s="193"/>
      <c r="J3" s="196"/>
      <c r="K3" s="196"/>
      <c r="L3" s="196"/>
      <c r="M3" s="196"/>
      <c r="N3" s="197"/>
    </row>
    <row r="4" spans="1:14" ht="78.75" customHeight="1" thickBot="1" x14ac:dyDescent="0.25">
      <c r="A4" s="374"/>
      <c r="B4" s="373"/>
      <c r="C4" s="5" t="s">
        <v>12</v>
      </c>
      <c r="D4" s="6" t="s">
        <v>13</v>
      </c>
      <c r="E4" s="7" t="s">
        <v>29</v>
      </c>
      <c r="F4" s="8" t="s">
        <v>14</v>
      </c>
      <c r="G4" s="169" t="s">
        <v>76</v>
      </c>
      <c r="H4" s="186" t="s">
        <v>27</v>
      </c>
      <c r="I4" s="8" t="s">
        <v>26</v>
      </c>
      <c r="J4" s="9" t="s">
        <v>40</v>
      </c>
      <c r="K4" s="9" t="s">
        <v>84</v>
      </c>
      <c r="L4" s="157" t="s">
        <v>85</v>
      </c>
      <c r="M4" s="104" t="s">
        <v>86</v>
      </c>
    </row>
    <row r="5" spans="1:14" ht="12.75" customHeight="1" x14ac:dyDescent="0.2">
      <c r="A5" s="388" t="s">
        <v>17</v>
      </c>
      <c r="B5" s="26" t="s">
        <v>21</v>
      </c>
      <c r="C5" s="27"/>
      <c r="D5" s="28"/>
      <c r="E5" s="28"/>
      <c r="F5" s="160"/>
      <c r="G5" s="199"/>
      <c r="H5" s="207"/>
      <c r="I5" s="29"/>
      <c r="J5" s="30"/>
      <c r="K5" s="123"/>
      <c r="L5" s="123"/>
      <c r="M5" s="105"/>
    </row>
    <row r="6" spans="1:14" ht="12.75" customHeight="1" x14ac:dyDescent="0.2">
      <c r="A6" s="389"/>
      <c r="B6" s="31" t="s">
        <v>2</v>
      </c>
      <c r="C6" s="32"/>
      <c r="D6" s="33"/>
      <c r="E6" s="33">
        <v>1</v>
      </c>
      <c r="F6" s="125"/>
      <c r="G6" s="199"/>
      <c r="H6" s="208"/>
      <c r="I6" s="34"/>
      <c r="J6" s="34"/>
      <c r="K6" s="124"/>
      <c r="L6" s="124"/>
      <c r="M6" s="106"/>
    </row>
    <row r="7" spans="1:14" ht="12.75" customHeight="1" x14ac:dyDescent="0.2">
      <c r="A7" s="389"/>
      <c r="B7" s="31" t="s">
        <v>11</v>
      </c>
      <c r="C7" s="32"/>
      <c r="D7" s="33"/>
      <c r="E7" s="33"/>
      <c r="F7" s="125"/>
      <c r="G7" s="199"/>
      <c r="H7" s="208"/>
      <c r="I7" s="34"/>
      <c r="J7" s="34"/>
      <c r="K7" s="125"/>
      <c r="L7" s="125"/>
      <c r="M7" s="107"/>
    </row>
    <row r="8" spans="1:14" ht="12.75" customHeight="1" x14ac:dyDescent="0.2">
      <c r="A8" s="389"/>
      <c r="B8" s="31" t="s">
        <v>3</v>
      </c>
      <c r="C8" s="32"/>
      <c r="D8" s="35"/>
      <c r="E8" s="35"/>
      <c r="F8" s="126"/>
      <c r="G8" s="199"/>
      <c r="H8" s="209"/>
      <c r="I8" s="34"/>
      <c r="J8" s="34"/>
      <c r="K8" s="126"/>
      <c r="L8" s="126"/>
      <c r="M8" s="108"/>
    </row>
    <row r="9" spans="1:14" ht="12.75" customHeight="1" thickBot="1" x14ac:dyDescent="0.25">
      <c r="A9" s="389"/>
      <c r="B9" s="37" t="s">
        <v>28</v>
      </c>
      <c r="C9" s="38"/>
      <c r="D9" s="77"/>
      <c r="E9" s="39"/>
      <c r="F9" s="161"/>
      <c r="G9" s="199"/>
      <c r="H9" s="171"/>
      <c r="I9" s="36"/>
      <c r="J9" s="40"/>
      <c r="K9" s="127"/>
      <c r="L9" s="127"/>
      <c r="M9" s="108"/>
    </row>
    <row r="10" spans="1:14" ht="12.75" customHeight="1" thickBot="1" x14ac:dyDescent="0.25">
      <c r="A10" s="389"/>
      <c r="B10" s="19" t="s">
        <v>0</v>
      </c>
      <c r="C10" s="3">
        <f t="shared" ref="C10:M10" si="0">SUM(C5:C9)</f>
        <v>0</v>
      </c>
      <c r="D10" s="4">
        <f t="shared" si="0"/>
        <v>0</v>
      </c>
      <c r="E10" s="4">
        <f t="shared" si="0"/>
        <v>1</v>
      </c>
      <c r="F10" s="128">
        <f t="shared" si="0"/>
        <v>0</v>
      </c>
      <c r="G10" s="170">
        <f>SUM(G5:G9)</f>
        <v>0</v>
      </c>
      <c r="H10" s="172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128">
        <f>SUM(L5:L9)</f>
        <v>0</v>
      </c>
      <c r="M10" s="109">
        <f t="shared" si="0"/>
        <v>0</v>
      </c>
    </row>
    <row r="11" spans="1:14" s="10" customFormat="1" ht="12.75" customHeight="1" thickBot="1" x14ac:dyDescent="0.3">
      <c r="A11" s="389"/>
      <c r="B11" s="152" t="s">
        <v>30</v>
      </c>
      <c r="C11" s="149">
        <f t="shared" ref="C11:F11" si="1">C10/C12</f>
        <v>0</v>
      </c>
      <c r="D11" s="149">
        <f t="shared" si="1"/>
        <v>0</v>
      </c>
      <c r="E11" s="149">
        <f t="shared" si="1"/>
        <v>1.0309278350515464E-2</v>
      </c>
      <c r="F11" s="150">
        <f t="shared" si="1"/>
        <v>0</v>
      </c>
      <c r="G11" s="151"/>
      <c r="H11" s="210"/>
      <c r="I11" s="149"/>
      <c r="J11" s="150" t="e">
        <f>(J10)/J12</f>
        <v>#DIV/0!</v>
      </c>
      <c r="K11" s="150"/>
      <c r="L11" s="151"/>
      <c r="M11" s="151"/>
    </row>
    <row r="12" spans="1:14" ht="12.75" customHeight="1" thickBot="1" x14ac:dyDescent="0.25">
      <c r="A12" s="389"/>
      <c r="B12" s="41" t="s">
        <v>24</v>
      </c>
      <c r="C12" s="42">
        <v>342</v>
      </c>
      <c r="D12" s="12">
        <v>58</v>
      </c>
      <c r="E12" s="12">
        <v>97</v>
      </c>
      <c r="F12" s="129">
        <v>62</v>
      </c>
      <c r="G12" s="200"/>
      <c r="H12" s="211"/>
      <c r="I12" s="12"/>
      <c r="J12" s="129"/>
      <c r="K12" s="129"/>
      <c r="L12" s="110"/>
      <c r="M12" s="110"/>
    </row>
    <row r="13" spans="1:14" ht="12.75" customHeight="1" thickBot="1" x14ac:dyDescent="0.25">
      <c r="A13" s="387"/>
      <c r="B13" s="14" t="s">
        <v>20</v>
      </c>
      <c r="C13" s="16">
        <f t="shared" ref="C13:F13" si="2">C12-C10</f>
        <v>342</v>
      </c>
      <c r="D13" s="16">
        <f t="shared" si="2"/>
        <v>58</v>
      </c>
      <c r="E13" s="16">
        <f t="shared" si="2"/>
        <v>96</v>
      </c>
      <c r="F13" s="16">
        <f t="shared" si="2"/>
        <v>62</v>
      </c>
      <c r="G13" s="111"/>
      <c r="H13" s="198"/>
      <c r="I13" s="16"/>
      <c r="J13" s="16"/>
      <c r="K13" s="16"/>
      <c r="L13" s="111"/>
      <c r="M13" s="111"/>
    </row>
    <row r="14" spans="1:14" ht="12.75" customHeight="1" x14ac:dyDescent="0.2">
      <c r="A14" s="385" t="s">
        <v>18</v>
      </c>
      <c r="B14" s="43" t="s">
        <v>1</v>
      </c>
      <c r="C14" s="45"/>
      <c r="D14" s="45"/>
      <c r="E14" s="45"/>
      <c r="F14" s="130"/>
      <c r="G14" s="187"/>
      <c r="H14" s="212"/>
      <c r="I14" s="47"/>
      <c r="J14" s="46"/>
      <c r="K14" s="130"/>
      <c r="L14" s="130"/>
      <c r="M14" s="112"/>
    </row>
    <row r="15" spans="1:14" ht="12.75" customHeight="1" x14ac:dyDescent="0.2">
      <c r="A15" s="386"/>
      <c r="B15" s="76" t="s">
        <v>33</v>
      </c>
      <c r="C15" s="44"/>
      <c r="D15" s="45"/>
      <c r="E15" s="45"/>
      <c r="F15" s="130"/>
      <c r="G15" s="187"/>
      <c r="H15" s="212"/>
      <c r="I15" s="47"/>
      <c r="J15" s="46"/>
      <c r="K15" s="130"/>
      <c r="L15" s="130"/>
      <c r="M15" s="112"/>
    </row>
    <row r="16" spans="1:14" ht="12.75" customHeight="1" x14ac:dyDescent="0.2">
      <c r="A16" s="386"/>
      <c r="B16" s="48" t="s">
        <v>6</v>
      </c>
      <c r="C16" s="49"/>
      <c r="D16" s="50"/>
      <c r="E16" s="50">
        <v>2</v>
      </c>
      <c r="F16" s="131"/>
      <c r="G16" s="187"/>
      <c r="H16" s="213"/>
      <c r="I16" s="52"/>
      <c r="J16" s="51"/>
      <c r="K16" s="131"/>
      <c r="L16" s="131"/>
      <c r="M16" s="113"/>
    </row>
    <row r="17" spans="1:13" ht="12.75" customHeight="1" x14ac:dyDescent="0.2">
      <c r="A17" s="386"/>
      <c r="B17" s="48" t="s">
        <v>9</v>
      </c>
      <c r="C17" s="49"/>
      <c r="D17" s="50"/>
      <c r="E17" s="50">
        <v>1</v>
      </c>
      <c r="F17" s="131"/>
      <c r="G17" s="187"/>
      <c r="H17" s="213"/>
      <c r="I17" s="52"/>
      <c r="J17" s="51"/>
      <c r="K17" s="131"/>
      <c r="L17" s="131"/>
      <c r="M17" s="113"/>
    </row>
    <row r="18" spans="1:13" ht="12.75" customHeight="1" x14ac:dyDescent="0.2">
      <c r="A18" s="386"/>
      <c r="B18" s="48" t="s">
        <v>8</v>
      </c>
      <c r="C18" s="49"/>
      <c r="D18" s="50"/>
      <c r="E18" s="50"/>
      <c r="F18" s="131"/>
      <c r="G18" s="187"/>
      <c r="H18" s="213"/>
      <c r="I18" s="52"/>
      <c r="J18" s="51"/>
      <c r="K18" s="131"/>
      <c r="L18" s="131"/>
      <c r="M18" s="113"/>
    </row>
    <row r="19" spans="1:13" ht="12.75" customHeight="1" x14ac:dyDescent="0.2">
      <c r="A19" s="386"/>
      <c r="B19" s="48" t="s">
        <v>5</v>
      </c>
      <c r="C19" s="49"/>
      <c r="D19" s="50"/>
      <c r="E19" s="50">
        <v>2</v>
      </c>
      <c r="F19" s="131"/>
      <c r="G19" s="187"/>
      <c r="H19" s="213"/>
      <c r="I19" s="52"/>
      <c r="J19" s="51"/>
      <c r="K19" s="131"/>
      <c r="L19" s="131"/>
      <c r="M19" s="113"/>
    </row>
    <row r="20" spans="1:13" ht="12.75" customHeight="1" thickBot="1" x14ac:dyDescent="0.25">
      <c r="A20" s="386"/>
      <c r="B20" s="53" t="s">
        <v>22</v>
      </c>
      <c r="C20" s="49"/>
      <c r="D20" s="50"/>
      <c r="E20" s="50"/>
      <c r="F20" s="131"/>
      <c r="G20" s="187"/>
      <c r="H20" s="213"/>
      <c r="I20" s="52"/>
      <c r="J20" s="51"/>
      <c r="K20" s="131"/>
      <c r="L20" s="131"/>
      <c r="M20" s="113"/>
    </row>
    <row r="21" spans="1:13" ht="12.75" customHeight="1" thickBot="1" x14ac:dyDescent="0.25">
      <c r="A21" s="386"/>
      <c r="B21" s="20" t="s">
        <v>0</v>
      </c>
      <c r="C21" s="3">
        <f t="shared" ref="C21:M21" si="3">SUM(C14:C20)</f>
        <v>0</v>
      </c>
      <c r="D21" s="4">
        <f t="shared" si="3"/>
        <v>0</v>
      </c>
      <c r="E21" s="4">
        <f t="shared" si="3"/>
        <v>5</v>
      </c>
      <c r="F21" s="128">
        <f t="shared" si="3"/>
        <v>0</v>
      </c>
      <c r="G21" s="170">
        <f t="shared" si="3"/>
        <v>0</v>
      </c>
      <c r="H21" s="172">
        <f t="shared" si="3"/>
        <v>0</v>
      </c>
      <c r="I21" s="4">
        <f t="shared" si="3"/>
        <v>0</v>
      </c>
      <c r="J21" s="4">
        <f t="shared" si="3"/>
        <v>0</v>
      </c>
      <c r="K21" s="4">
        <f t="shared" si="3"/>
        <v>0</v>
      </c>
      <c r="L21" s="128">
        <f>SUM(L14:L20)</f>
        <v>0</v>
      </c>
      <c r="M21" s="109">
        <f t="shared" si="3"/>
        <v>0</v>
      </c>
    </row>
    <row r="22" spans="1:13" s="10" customFormat="1" ht="12.75" customHeight="1" thickBot="1" x14ac:dyDescent="0.3">
      <c r="A22" s="386"/>
      <c r="B22" s="148" t="s">
        <v>30</v>
      </c>
      <c r="C22" s="149">
        <f>C21/C23</f>
        <v>0</v>
      </c>
      <c r="D22" s="149">
        <f>D21/D23</f>
        <v>0</v>
      </c>
      <c r="E22" s="149">
        <f>E21/E23</f>
        <v>3.7037037037037035E-2</v>
      </c>
      <c r="F22" s="150">
        <f>F21/F23</f>
        <v>0</v>
      </c>
      <c r="G22" s="151"/>
      <c r="H22" s="210"/>
      <c r="I22" s="149"/>
      <c r="J22" s="150" t="e">
        <f>(J21)/J23</f>
        <v>#DIV/0!</v>
      </c>
      <c r="K22" s="150"/>
      <c r="L22" s="151"/>
      <c r="M22" s="151"/>
    </row>
    <row r="23" spans="1:13" ht="12.75" customHeight="1" thickBot="1" x14ac:dyDescent="0.25">
      <c r="A23" s="386"/>
      <c r="B23" s="54" t="s">
        <v>24</v>
      </c>
      <c r="C23" s="55">
        <v>240</v>
      </c>
      <c r="D23" s="56">
        <v>49</v>
      </c>
      <c r="E23" s="56">
        <v>135</v>
      </c>
      <c r="F23" s="132">
        <v>76</v>
      </c>
      <c r="G23" s="201"/>
      <c r="H23" s="214"/>
      <c r="I23" s="56"/>
      <c r="J23" s="132"/>
      <c r="K23" s="132"/>
      <c r="L23" s="114"/>
      <c r="M23" s="114"/>
    </row>
    <row r="24" spans="1:13" ht="12.75" customHeight="1" thickBot="1" x14ac:dyDescent="0.25">
      <c r="A24" s="387"/>
      <c r="B24" s="15" t="s">
        <v>20</v>
      </c>
      <c r="C24" s="16">
        <f>C23-C21</f>
        <v>240</v>
      </c>
      <c r="D24" s="17">
        <f>D23-D21</f>
        <v>49</v>
      </c>
      <c r="E24" s="18">
        <f>E23-E21</f>
        <v>130</v>
      </c>
      <c r="F24" s="133">
        <f>F23-F21</f>
        <v>76</v>
      </c>
      <c r="G24" s="111"/>
      <c r="H24" s="18"/>
      <c r="I24" s="17"/>
      <c r="J24" s="133"/>
      <c r="K24" s="133"/>
      <c r="L24" s="115"/>
      <c r="M24" s="115"/>
    </row>
    <row r="25" spans="1:13" ht="12.75" customHeight="1" x14ac:dyDescent="0.2">
      <c r="A25" s="382" t="s">
        <v>19</v>
      </c>
      <c r="B25" s="57" t="s">
        <v>10</v>
      </c>
      <c r="C25" s="58"/>
      <c r="D25" s="59"/>
      <c r="E25" s="60">
        <v>1</v>
      </c>
      <c r="F25" s="162"/>
      <c r="G25" s="202"/>
      <c r="H25" s="215"/>
      <c r="I25" s="62"/>
      <c r="J25" s="61"/>
      <c r="K25" s="134"/>
      <c r="L25" s="134"/>
      <c r="M25" s="116"/>
    </row>
    <row r="26" spans="1:13" ht="12.75" customHeight="1" x14ac:dyDescent="0.2">
      <c r="A26" s="383"/>
      <c r="B26" s="63" t="s">
        <v>4</v>
      </c>
      <c r="C26" s="64"/>
      <c r="D26" s="60"/>
      <c r="E26" s="60"/>
      <c r="F26" s="135"/>
      <c r="G26" s="202"/>
      <c r="H26" s="216"/>
      <c r="I26" s="65"/>
      <c r="J26" s="65"/>
      <c r="K26" s="135"/>
      <c r="L26" s="135"/>
      <c r="M26" s="117"/>
    </row>
    <row r="27" spans="1:13" ht="12.75" customHeight="1" x14ac:dyDescent="0.2">
      <c r="A27" s="383"/>
      <c r="B27" s="63" t="s">
        <v>23</v>
      </c>
      <c r="C27" s="64"/>
      <c r="D27" s="60"/>
      <c r="E27" s="60"/>
      <c r="F27" s="135"/>
      <c r="G27" s="202"/>
      <c r="H27" s="216"/>
      <c r="I27" s="65"/>
      <c r="J27" s="65"/>
      <c r="K27" s="135"/>
      <c r="L27" s="135"/>
      <c r="M27" s="117"/>
    </row>
    <row r="28" spans="1:13" ht="12.75" customHeight="1" x14ac:dyDescent="0.2">
      <c r="A28" s="383"/>
      <c r="B28" s="67" t="s">
        <v>41</v>
      </c>
      <c r="C28" s="64"/>
      <c r="D28" s="141"/>
      <c r="E28" s="60"/>
      <c r="F28" s="136"/>
      <c r="G28" s="202"/>
      <c r="H28" s="217"/>
      <c r="I28" s="66"/>
      <c r="J28" s="142"/>
      <c r="K28" s="136"/>
      <c r="L28" s="136"/>
      <c r="M28" s="117"/>
    </row>
    <row r="29" spans="1:13" ht="12.75" customHeight="1" thickBot="1" x14ac:dyDescent="0.25">
      <c r="A29" s="383"/>
      <c r="B29" s="67" t="s">
        <v>7</v>
      </c>
      <c r="C29" s="68"/>
      <c r="D29" s="69"/>
      <c r="E29" s="60"/>
      <c r="F29" s="163"/>
      <c r="G29" s="202"/>
      <c r="H29" s="217"/>
      <c r="I29" s="66"/>
      <c r="J29" s="70"/>
      <c r="K29" s="136"/>
      <c r="L29" s="136"/>
      <c r="M29" s="117"/>
    </row>
    <row r="30" spans="1:13" ht="12.75" customHeight="1" thickBot="1" x14ac:dyDescent="0.25">
      <c r="A30" s="383"/>
      <c r="B30" s="20" t="s">
        <v>0</v>
      </c>
      <c r="C30" s="3">
        <f t="shared" ref="C30:G30" si="4">SUM(C25:C29)</f>
        <v>0</v>
      </c>
      <c r="D30" s="4">
        <f t="shared" si="4"/>
        <v>0</v>
      </c>
      <c r="E30" s="4">
        <f t="shared" si="4"/>
        <v>1</v>
      </c>
      <c r="F30" s="128">
        <f t="shared" si="4"/>
        <v>0</v>
      </c>
      <c r="G30" s="170">
        <f t="shared" si="4"/>
        <v>0</v>
      </c>
      <c r="H30" s="172">
        <f t="shared" ref="H30:M30" si="5">SUM(H25:H29)</f>
        <v>0</v>
      </c>
      <c r="I30" s="4">
        <f t="shared" si="5"/>
        <v>0</v>
      </c>
      <c r="J30" s="4">
        <f t="shared" si="5"/>
        <v>0</v>
      </c>
      <c r="K30" s="4">
        <f t="shared" si="5"/>
        <v>0</v>
      </c>
      <c r="L30" s="128">
        <f>SUM(L25:L29)</f>
        <v>0</v>
      </c>
      <c r="M30" s="109">
        <f t="shared" si="5"/>
        <v>0</v>
      </c>
    </row>
    <row r="31" spans="1:13" s="10" customFormat="1" ht="12.75" customHeight="1" thickBot="1" x14ac:dyDescent="0.3">
      <c r="A31" s="383"/>
      <c r="B31" s="148" t="s">
        <v>30</v>
      </c>
      <c r="C31" s="149">
        <f>C30/C32</f>
        <v>0</v>
      </c>
      <c r="D31" s="149">
        <f>D30/D32</f>
        <v>0</v>
      </c>
      <c r="E31" s="149">
        <f>E30/E32</f>
        <v>1.0638297872340425E-2</v>
      </c>
      <c r="F31" s="150">
        <f>F30/F32</f>
        <v>0</v>
      </c>
      <c r="G31" s="151"/>
      <c r="H31" s="210"/>
      <c r="I31" s="149"/>
      <c r="J31" s="150" t="e">
        <f>(J30+L30)/J32</f>
        <v>#DIV/0!</v>
      </c>
      <c r="K31" s="150"/>
      <c r="L31" s="151"/>
      <c r="M31" s="151"/>
    </row>
    <row r="32" spans="1:13" ht="12.75" customHeight="1" thickBot="1" x14ac:dyDescent="0.25">
      <c r="A32" s="383"/>
      <c r="B32" s="71" t="s">
        <v>24</v>
      </c>
      <c r="C32" s="72">
        <v>359</v>
      </c>
      <c r="D32" s="72">
        <v>44</v>
      </c>
      <c r="E32" s="13">
        <v>94</v>
      </c>
      <c r="F32" s="137">
        <v>52</v>
      </c>
      <c r="G32" s="203"/>
      <c r="H32" s="218"/>
      <c r="I32" s="13"/>
      <c r="J32" s="137"/>
      <c r="K32" s="137"/>
      <c r="L32" s="118"/>
      <c r="M32" s="118"/>
    </row>
    <row r="33" spans="1:15" ht="12.75" customHeight="1" thickBot="1" x14ac:dyDescent="0.25">
      <c r="A33" s="384"/>
      <c r="B33" s="23" t="s">
        <v>20</v>
      </c>
      <c r="C33" s="73">
        <f>C32-C30</f>
        <v>359</v>
      </c>
      <c r="D33" s="74">
        <f>D32-D30</f>
        <v>44</v>
      </c>
      <c r="E33" s="75">
        <f>E32-E30</f>
        <v>93</v>
      </c>
      <c r="F33" s="133">
        <f>F32-F30</f>
        <v>52</v>
      </c>
      <c r="G33" s="204"/>
      <c r="H33" s="75"/>
      <c r="I33" s="74"/>
      <c r="J33" s="133"/>
      <c r="K33" s="166"/>
      <c r="L33" s="119"/>
      <c r="M33" s="119"/>
    </row>
    <row r="34" spans="1:15" ht="12.75" customHeight="1" thickBot="1" x14ac:dyDescent="0.25">
      <c r="A34" s="375" t="s">
        <v>31</v>
      </c>
      <c r="B34" s="78" t="s">
        <v>32</v>
      </c>
      <c r="C34" s="79">
        <f>SUM(C10+C21+C30)</f>
        <v>0</v>
      </c>
      <c r="D34" s="79">
        <f t="shared" ref="D34:M34" si="6">SUM(D10+D21+D30)</f>
        <v>0</v>
      </c>
      <c r="E34" s="79">
        <f t="shared" si="6"/>
        <v>7</v>
      </c>
      <c r="F34" s="138">
        <f t="shared" si="6"/>
        <v>0</v>
      </c>
      <c r="G34" s="205">
        <f>SUM(G10+G21+G30)</f>
        <v>0</v>
      </c>
      <c r="H34" s="219">
        <f t="shared" si="6"/>
        <v>0</v>
      </c>
      <c r="I34" s="79">
        <f t="shared" si="6"/>
        <v>0</v>
      </c>
      <c r="J34" s="79">
        <f t="shared" si="6"/>
        <v>0</v>
      </c>
      <c r="K34" s="79">
        <f t="shared" si="6"/>
        <v>0</v>
      </c>
      <c r="L34" s="138">
        <f>L10+L21+L30</f>
        <v>0</v>
      </c>
      <c r="M34" s="120">
        <f t="shared" si="6"/>
        <v>0</v>
      </c>
    </row>
    <row r="35" spans="1:15" s="10" customFormat="1" ht="12.75" customHeight="1" thickBot="1" x14ac:dyDescent="0.3">
      <c r="A35" s="376"/>
      <c r="B35" s="153" t="s">
        <v>30</v>
      </c>
      <c r="C35" s="154">
        <f t="shared" ref="C35:G35" si="7">C34/C36</f>
        <v>0</v>
      </c>
      <c r="D35" s="154">
        <f t="shared" si="7"/>
        <v>0</v>
      </c>
      <c r="E35" s="154">
        <f t="shared" si="7"/>
        <v>2.1472392638036811E-2</v>
      </c>
      <c r="F35" s="155">
        <f t="shared" si="7"/>
        <v>0</v>
      </c>
      <c r="G35" s="188" t="e">
        <f t="shared" si="7"/>
        <v>#REF!</v>
      </c>
      <c r="H35" s="220"/>
      <c r="I35" s="154"/>
      <c r="J35" s="155" t="e">
        <f>(J34)/J36</f>
        <v>#DIV/0!</v>
      </c>
      <c r="K35" s="167"/>
      <c r="L35" s="151"/>
      <c r="M35" s="156"/>
      <c r="O35" s="158"/>
    </row>
    <row r="36" spans="1:15" ht="12.75" customHeight="1" thickBot="1" x14ac:dyDescent="0.25">
      <c r="A36" s="376"/>
      <c r="B36" s="21" t="s">
        <v>24</v>
      </c>
      <c r="C36" s="22">
        <f>C12+C23+C32</f>
        <v>941</v>
      </c>
      <c r="D36" s="22">
        <f>D12+D23+D32</f>
        <v>151</v>
      </c>
      <c r="E36" s="22">
        <f>E12+E23+E32</f>
        <v>326</v>
      </c>
      <c r="F36" s="139">
        <f>F12+F23+F32</f>
        <v>190</v>
      </c>
      <c r="G36" s="189" t="e">
        <f>SUM(#REF!)</f>
        <v>#REF!</v>
      </c>
      <c r="H36" s="164"/>
      <c r="I36" s="22"/>
      <c r="J36" s="139">
        <f>J12+J23+J32</f>
        <v>0</v>
      </c>
      <c r="K36" s="139"/>
      <c r="L36" s="121"/>
      <c r="M36" s="121">
        <f>M12+M23+M32</f>
        <v>0</v>
      </c>
    </row>
    <row r="37" spans="1:15" s="11" customFormat="1" ht="12.75" customHeight="1" thickBot="1" x14ac:dyDescent="0.25">
      <c r="A37" s="377"/>
      <c r="B37" s="24" t="s">
        <v>20</v>
      </c>
      <c r="C37" s="25">
        <f t="shared" ref="C37:F37" si="8">C36-C34</f>
        <v>941</v>
      </c>
      <c r="D37" s="25">
        <f t="shared" si="8"/>
        <v>151</v>
      </c>
      <c r="E37" s="25">
        <f t="shared" si="8"/>
        <v>319</v>
      </c>
      <c r="F37" s="140">
        <f t="shared" si="8"/>
        <v>190</v>
      </c>
      <c r="G37" s="206" t="e">
        <f>G36-G34</f>
        <v>#REF!</v>
      </c>
      <c r="H37" s="221"/>
      <c r="I37" s="25"/>
      <c r="J37" s="140"/>
      <c r="K37" s="168"/>
      <c r="L37" s="115"/>
      <c r="M37" s="122">
        <v>0</v>
      </c>
      <c r="N37" s="223"/>
    </row>
    <row r="38" spans="1:15" s="11" customFormat="1" ht="12.75" customHeight="1" x14ac:dyDescent="0.2">
      <c r="A38" s="397" t="s">
        <v>83</v>
      </c>
      <c r="B38" s="398"/>
      <c r="C38" s="398"/>
      <c r="D38" s="398"/>
      <c r="E38" s="398"/>
      <c r="F38" s="398"/>
      <c r="G38" s="398"/>
      <c r="H38" s="398"/>
      <c r="I38" s="398"/>
      <c r="J38" s="398"/>
      <c r="K38" s="398"/>
      <c r="L38" s="398"/>
      <c r="M38" s="398"/>
    </row>
    <row r="39" spans="1:15" ht="12.75" customHeight="1" x14ac:dyDescent="0.2">
      <c r="A39" s="399"/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04"/>
    </row>
    <row r="40" spans="1:15" ht="255" customHeight="1" thickBot="1" x14ac:dyDescent="0.25"/>
    <row r="41" spans="1:15" ht="19.5" customHeight="1" thickBot="1" x14ac:dyDescent="0.25">
      <c r="A41" s="368" t="s">
        <v>90</v>
      </c>
      <c r="B41" s="390"/>
      <c r="C41" s="390"/>
      <c r="D41" s="390"/>
      <c r="E41" s="390"/>
      <c r="F41" s="390"/>
      <c r="G41" s="390"/>
      <c r="H41" s="390"/>
      <c r="I41" s="390"/>
      <c r="J41" s="390"/>
      <c r="K41" s="390"/>
      <c r="L41" s="390"/>
      <c r="M41" s="390"/>
      <c r="N41" s="391"/>
    </row>
    <row r="42" spans="1:15" ht="21" thickBot="1" x14ac:dyDescent="0.25">
      <c r="A42" s="370"/>
      <c r="B42" s="371"/>
      <c r="C42" s="394" t="s">
        <v>16</v>
      </c>
      <c r="D42" s="395"/>
      <c r="E42" s="395"/>
      <c r="F42" s="395"/>
      <c r="G42" s="395"/>
      <c r="H42" s="395"/>
      <c r="I42" s="395"/>
      <c r="J42" s="395"/>
      <c r="K42" s="395"/>
      <c r="L42" s="395"/>
      <c r="M42" s="395"/>
      <c r="N42" s="396"/>
    </row>
    <row r="43" spans="1:15" ht="105.75" thickBot="1" x14ac:dyDescent="0.25">
      <c r="A43" s="392"/>
      <c r="B43" s="393"/>
      <c r="C43" s="143" t="s">
        <v>12</v>
      </c>
      <c r="D43" s="144" t="s">
        <v>13</v>
      </c>
      <c r="E43" s="145" t="s">
        <v>29</v>
      </c>
      <c r="F43" s="145" t="s">
        <v>14</v>
      </c>
      <c r="G43" s="146" t="s">
        <v>45</v>
      </c>
      <c r="H43" s="146"/>
      <c r="I43" s="146" t="s">
        <v>27</v>
      </c>
      <c r="J43" s="146" t="s">
        <v>26</v>
      </c>
      <c r="K43" s="145" t="s">
        <v>40</v>
      </c>
      <c r="L43" s="146" t="s">
        <v>44</v>
      </c>
      <c r="M43" s="146" t="s">
        <v>43</v>
      </c>
      <c r="N43" s="147" t="s">
        <v>42</v>
      </c>
    </row>
    <row r="44" spans="1:15" ht="13.5" thickTop="1" x14ac:dyDescent="0.2">
      <c r="A44" s="378" t="s">
        <v>34</v>
      </c>
      <c r="B44" s="80" t="s">
        <v>35</v>
      </c>
      <c r="C44" s="81">
        <v>10</v>
      </c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</row>
    <row r="45" spans="1:15" ht="15.75" x14ac:dyDescent="0.25">
      <c r="A45" s="379"/>
      <c r="B45" s="82" t="s">
        <v>36</v>
      </c>
      <c r="C45" s="83">
        <f>C44/C46</f>
        <v>0.29411764705882354</v>
      </c>
      <c r="D45" s="83" t="e">
        <f>D44/D46</f>
        <v>#DIV/0!</v>
      </c>
      <c r="E45" s="83">
        <f>E44/E46</f>
        <v>0</v>
      </c>
      <c r="F45" s="83"/>
      <c r="G45" s="84"/>
      <c r="H45" s="84"/>
      <c r="I45" s="84"/>
      <c r="J45" s="84"/>
      <c r="K45" s="84"/>
      <c r="L45" s="84"/>
      <c r="M45" s="84"/>
      <c r="N45" s="84"/>
    </row>
    <row r="46" spans="1:15" x14ac:dyDescent="0.2">
      <c r="A46" s="379"/>
      <c r="B46" s="85" t="s">
        <v>37</v>
      </c>
      <c r="C46" s="84">
        <v>34</v>
      </c>
      <c r="D46" s="84"/>
      <c r="E46" s="84">
        <v>4</v>
      </c>
      <c r="F46" s="84"/>
      <c r="G46" s="84"/>
      <c r="H46" s="84"/>
      <c r="I46" s="84"/>
      <c r="J46" s="84"/>
      <c r="K46" s="84"/>
      <c r="L46" s="84"/>
      <c r="M46" s="84"/>
      <c r="N46" s="84"/>
    </row>
    <row r="47" spans="1:15" ht="13.5" thickBot="1" x14ac:dyDescent="0.25">
      <c r="A47" s="379"/>
      <c r="B47" s="86" t="s">
        <v>20</v>
      </c>
      <c r="C47" s="87">
        <f>C46-C44</f>
        <v>24</v>
      </c>
      <c r="D47" s="87">
        <f>D46-D44</f>
        <v>0</v>
      </c>
      <c r="E47" s="87">
        <f>E46-E44</f>
        <v>4</v>
      </c>
      <c r="F47" s="87"/>
      <c r="G47" s="87"/>
      <c r="H47" s="87"/>
      <c r="I47" s="87"/>
      <c r="J47" s="87"/>
      <c r="K47" s="87"/>
      <c r="L47" s="87"/>
      <c r="M47" s="87"/>
      <c r="N47" s="87"/>
    </row>
    <row r="48" spans="1:15" ht="13.5" thickTop="1" x14ac:dyDescent="0.2">
      <c r="A48" s="379"/>
      <c r="B48" s="88" t="s">
        <v>38</v>
      </c>
      <c r="C48" s="89">
        <v>5</v>
      </c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</row>
    <row r="49" spans="1:14" ht="15.75" x14ac:dyDescent="0.25">
      <c r="A49" s="379"/>
      <c r="B49" s="90" t="s">
        <v>36</v>
      </c>
      <c r="C49" s="91">
        <f>C48/C50</f>
        <v>0.20833333333333334</v>
      </c>
      <c r="D49" s="91"/>
      <c r="E49" s="91"/>
      <c r="F49" s="91"/>
      <c r="G49" s="91"/>
      <c r="H49" s="91"/>
      <c r="I49" s="92"/>
      <c r="J49" s="92"/>
      <c r="K49" s="92"/>
      <c r="L49" s="92"/>
      <c r="M49" s="92"/>
      <c r="N49" s="92"/>
    </row>
    <row r="50" spans="1:14" x14ac:dyDescent="0.2">
      <c r="A50" s="379"/>
      <c r="B50" s="93" t="s">
        <v>37</v>
      </c>
      <c r="C50" s="92">
        <v>24</v>
      </c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</row>
    <row r="51" spans="1:14" ht="13.5" thickBot="1" x14ac:dyDescent="0.25">
      <c r="A51" s="379"/>
      <c r="B51" s="94" t="s">
        <v>20</v>
      </c>
      <c r="C51" s="95">
        <f>C50-C48</f>
        <v>19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</row>
    <row r="52" spans="1:14" ht="13.5" thickTop="1" x14ac:dyDescent="0.2">
      <c r="A52" s="379"/>
      <c r="B52" s="96" t="s">
        <v>39</v>
      </c>
      <c r="C52" s="97">
        <v>9</v>
      </c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</row>
    <row r="53" spans="1:14" ht="15.75" x14ac:dyDescent="0.25">
      <c r="A53" s="380"/>
      <c r="B53" s="98" t="s">
        <v>36</v>
      </c>
      <c r="C53" s="99">
        <f>C52/C54</f>
        <v>0.22500000000000001</v>
      </c>
      <c r="D53" s="99" t="e">
        <f>D52/D54</f>
        <v>#DIV/0!</v>
      </c>
      <c r="E53" s="99"/>
      <c r="F53" s="99"/>
      <c r="G53" s="99"/>
      <c r="H53" s="99"/>
      <c r="I53" s="100"/>
      <c r="J53" s="100"/>
      <c r="K53" s="100"/>
      <c r="L53" s="100"/>
      <c r="M53" s="100"/>
      <c r="N53" s="100"/>
    </row>
    <row r="54" spans="1:14" x14ac:dyDescent="0.2">
      <c r="A54" s="380"/>
      <c r="B54" s="101" t="s">
        <v>37</v>
      </c>
      <c r="C54" s="100">
        <v>40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</row>
    <row r="55" spans="1:14" ht="13.5" thickBot="1" x14ac:dyDescent="0.25">
      <c r="A55" s="381"/>
      <c r="B55" s="102" t="s">
        <v>20</v>
      </c>
      <c r="C55" s="103">
        <f>C54-C52</f>
        <v>31</v>
      </c>
      <c r="D55" s="103">
        <f>D54-D52</f>
        <v>0</v>
      </c>
      <c r="E55" s="103"/>
      <c r="F55" s="103"/>
      <c r="G55" s="103"/>
      <c r="H55" s="103"/>
      <c r="I55" s="103"/>
      <c r="J55" s="103"/>
      <c r="K55" s="103"/>
      <c r="L55" s="103"/>
      <c r="M55" s="103"/>
      <c r="N55" s="103"/>
    </row>
    <row r="56" spans="1:14" ht="13.5" thickTop="1" x14ac:dyDescent="0.2"/>
    <row r="59" spans="1:14" x14ac:dyDescent="0.2">
      <c r="F59" s="159"/>
      <c r="G59" s="159"/>
      <c r="H59" s="159"/>
    </row>
  </sheetData>
  <mergeCells count="12">
    <mergeCell ref="A1:M1"/>
    <mergeCell ref="A2:B4"/>
    <mergeCell ref="A34:A37"/>
    <mergeCell ref="C2:M2"/>
    <mergeCell ref="A44:A55"/>
    <mergeCell ref="A25:A33"/>
    <mergeCell ref="A14:A24"/>
    <mergeCell ref="A5:A13"/>
    <mergeCell ref="A41:N41"/>
    <mergeCell ref="A42:B43"/>
    <mergeCell ref="C42:N42"/>
    <mergeCell ref="A38:M39"/>
  </mergeCells>
  <phoneticPr fontId="0" type="noConversion"/>
  <conditionalFormatting sqref="F11:G11 F22:G22 F31:G31">
    <cfRule type="cellIs" dxfId="16" priority="32" operator="greaterThan">
      <formula>0.99</formula>
    </cfRule>
  </conditionalFormatting>
  <conditionalFormatting sqref="F21:G21">
    <cfRule type="cellIs" dxfId="15" priority="59" stopIfTrue="1" operator="greaterThan">
      <formula>149</formula>
    </cfRule>
  </conditionalFormatting>
  <conditionalFormatting sqref="F35:G35">
    <cfRule type="cellIs" dxfId="14" priority="2" operator="greaterThan">
      <formula>0.99</formula>
    </cfRule>
    <cfRule type="cellIs" dxfId="13" priority="16" operator="greaterThan">
      <formula>1</formula>
    </cfRule>
  </conditionalFormatting>
  <conditionalFormatting sqref="J11:K11">
    <cfRule type="cellIs" dxfId="12" priority="27" operator="greaterThan">
      <formula>0.99</formula>
    </cfRule>
  </conditionalFormatting>
  <conditionalFormatting sqref="J22:K22">
    <cfRule type="cellIs" dxfId="11" priority="22" operator="greaterThan">
      <formula>0.99</formula>
    </cfRule>
  </conditionalFormatting>
  <conditionalFormatting sqref="J31:K31">
    <cfRule type="cellIs" dxfId="10" priority="17" operator="greaterThan">
      <formula>0.99</formula>
    </cfRule>
  </conditionalFormatting>
  <conditionalFormatting sqref="J35:K35">
    <cfRule type="cellIs" dxfId="9" priority="4" operator="greaterThan">
      <formula>0.99</formula>
    </cfRule>
  </conditionalFormatting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topLeftCell="A4" workbookViewId="0">
      <selection activeCell="J9" sqref="J9"/>
    </sheetView>
  </sheetViews>
  <sheetFormatPr defaultRowHeight="12.75" x14ac:dyDescent="0.2"/>
  <cols>
    <col min="1" max="1" width="28.7109375" bestFit="1" customWidth="1"/>
    <col min="2" max="2" width="9.28515625" bestFit="1" customWidth="1"/>
    <col min="3" max="3" width="13.5703125" bestFit="1" customWidth="1"/>
    <col min="4" max="4" width="10.85546875" bestFit="1" customWidth="1"/>
    <col min="7" max="7" width="28.85546875" customWidth="1"/>
    <col min="9" max="9" width="13.5703125" bestFit="1" customWidth="1"/>
    <col min="11" max="11" width="10.140625" customWidth="1"/>
  </cols>
  <sheetData>
    <row r="1" spans="1:11" ht="13.5" thickBot="1" x14ac:dyDescent="0.25"/>
    <row r="2" spans="1:11" ht="18.75" thickBot="1" x14ac:dyDescent="0.3">
      <c r="A2" s="409" t="s">
        <v>67</v>
      </c>
      <c r="B2" s="410"/>
      <c r="C2" s="410"/>
      <c r="D2" s="410"/>
      <c r="E2" s="411"/>
      <c r="G2" s="413"/>
      <c r="H2" s="413"/>
      <c r="I2" s="413"/>
      <c r="J2" s="413"/>
      <c r="K2" s="413"/>
    </row>
    <row r="3" spans="1:11" ht="18" x14ac:dyDescent="0.2">
      <c r="A3" s="403" t="s">
        <v>68</v>
      </c>
      <c r="B3" s="404"/>
      <c r="C3" s="404"/>
      <c r="D3" s="404"/>
      <c r="E3" s="405"/>
      <c r="G3" s="412"/>
      <c r="H3" s="412"/>
      <c r="I3" s="412"/>
      <c r="J3" s="412"/>
      <c r="K3" s="412"/>
    </row>
    <row r="4" spans="1:11" ht="18" customHeight="1" x14ac:dyDescent="0.2">
      <c r="A4" s="406" t="s">
        <v>69</v>
      </c>
      <c r="B4" s="407"/>
      <c r="C4" s="407"/>
      <c r="D4" s="407"/>
      <c r="E4" s="408"/>
      <c r="G4" s="412"/>
      <c r="H4" s="412"/>
      <c r="I4" s="412"/>
      <c r="J4" s="412"/>
      <c r="K4" s="412"/>
    </row>
    <row r="5" spans="1:11" ht="18" x14ac:dyDescent="0.25">
      <c r="A5" s="287"/>
      <c r="B5" s="288" t="s">
        <v>56</v>
      </c>
      <c r="C5" s="288" t="s">
        <v>57</v>
      </c>
      <c r="D5" s="288" t="s">
        <v>58</v>
      </c>
      <c r="E5" s="289" t="s">
        <v>59</v>
      </c>
      <c r="G5" s="290"/>
      <c r="H5" s="291"/>
      <c r="I5" s="291"/>
      <c r="J5" s="291"/>
      <c r="K5" s="291"/>
    </row>
    <row r="6" spans="1:11" ht="18" x14ac:dyDescent="0.25">
      <c r="A6" s="292" t="s">
        <v>60</v>
      </c>
      <c r="B6" s="192">
        <v>7</v>
      </c>
      <c r="C6" s="192">
        <v>3</v>
      </c>
      <c r="D6" s="192">
        <v>2</v>
      </c>
      <c r="E6" s="293">
        <f>B6+C6+D6</f>
        <v>12</v>
      </c>
      <c r="G6" s="290"/>
      <c r="H6" s="291"/>
      <c r="I6" s="291"/>
      <c r="J6" s="291"/>
      <c r="K6" s="291"/>
    </row>
    <row r="7" spans="1:11" ht="18" x14ac:dyDescent="0.25">
      <c r="A7" s="294" t="s">
        <v>61</v>
      </c>
      <c r="B7" s="286">
        <v>12</v>
      </c>
      <c r="C7" s="286">
        <v>5</v>
      </c>
      <c r="D7" s="286">
        <v>3</v>
      </c>
      <c r="E7" s="293">
        <f t="shared" ref="E7:E12" si="0">B7+C7+D7</f>
        <v>20</v>
      </c>
      <c r="G7" s="290"/>
      <c r="H7" s="291"/>
      <c r="I7" s="291"/>
      <c r="J7" s="291"/>
      <c r="K7" s="291"/>
    </row>
    <row r="8" spans="1:11" ht="18" x14ac:dyDescent="0.25">
      <c r="A8" s="292" t="s">
        <v>62</v>
      </c>
      <c r="B8" s="192">
        <v>8</v>
      </c>
      <c r="C8" s="192">
        <v>3</v>
      </c>
      <c r="D8" s="192">
        <v>2</v>
      </c>
      <c r="E8" s="293">
        <f t="shared" si="0"/>
        <v>13</v>
      </c>
      <c r="G8" s="290"/>
      <c r="H8" s="291"/>
      <c r="I8" s="291"/>
      <c r="J8" s="291"/>
      <c r="K8" s="291"/>
    </row>
    <row r="9" spans="1:11" ht="18" x14ac:dyDescent="0.25">
      <c r="A9" s="294" t="s">
        <v>63</v>
      </c>
      <c r="B9" s="286">
        <v>16</v>
      </c>
      <c r="C9" s="286">
        <v>7</v>
      </c>
      <c r="D9" s="286">
        <v>4</v>
      </c>
      <c r="E9" s="293">
        <f t="shared" si="0"/>
        <v>27</v>
      </c>
      <c r="G9" s="290"/>
      <c r="H9" s="291"/>
      <c r="I9" s="291"/>
      <c r="J9" s="291"/>
      <c r="K9" s="291"/>
    </row>
    <row r="10" spans="1:11" ht="18" x14ac:dyDescent="0.25">
      <c r="A10" s="292" t="s">
        <v>64</v>
      </c>
      <c r="B10" s="192">
        <v>20</v>
      </c>
      <c r="C10" s="192">
        <v>9</v>
      </c>
      <c r="D10" s="192">
        <v>5</v>
      </c>
      <c r="E10" s="293">
        <f t="shared" si="0"/>
        <v>34</v>
      </c>
      <c r="G10" s="290"/>
      <c r="H10" s="291"/>
      <c r="I10" s="291"/>
      <c r="J10" s="291"/>
      <c r="K10" s="291"/>
    </row>
    <row r="11" spans="1:11" ht="18" x14ac:dyDescent="0.25">
      <c r="A11" s="294" t="s">
        <v>65</v>
      </c>
      <c r="B11" s="286">
        <v>15</v>
      </c>
      <c r="C11" s="286">
        <v>6</v>
      </c>
      <c r="D11" s="286">
        <v>4</v>
      </c>
      <c r="E11" s="293">
        <f t="shared" si="0"/>
        <v>25</v>
      </c>
      <c r="G11" s="290"/>
      <c r="H11" s="291"/>
      <c r="I11" s="291"/>
      <c r="J11" s="291"/>
      <c r="K11" s="291"/>
    </row>
    <row r="12" spans="1:11" ht="18" x14ac:dyDescent="0.25">
      <c r="A12" s="292" t="s">
        <v>72</v>
      </c>
      <c r="B12" s="192">
        <v>42</v>
      </c>
      <c r="C12" s="192">
        <v>19</v>
      </c>
      <c r="D12" s="192">
        <v>8</v>
      </c>
      <c r="E12" s="293">
        <f t="shared" si="0"/>
        <v>69</v>
      </c>
      <c r="G12" s="290"/>
      <c r="H12" s="291"/>
      <c r="I12" s="291"/>
      <c r="J12" s="291"/>
      <c r="K12" s="291"/>
    </row>
    <row r="13" spans="1:11" ht="18.75" thickBot="1" x14ac:dyDescent="0.3">
      <c r="A13" s="295" t="s">
        <v>0</v>
      </c>
      <c r="B13" s="296">
        <f>SUM(B6:B12)</f>
        <v>120</v>
      </c>
      <c r="C13" s="296">
        <f>SUM(C6:C12)</f>
        <v>52</v>
      </c>
      <c r="D13" s="296">
        <f>SUM(D6:D12)</f>
        <v>28</v>
      </c>
      <c r="E13" s="297">
        <f>SUM(E6:E12)</f>
        <v>200</v>
      </c>
      <c r="G13" s="298"/>
      <c r="H13" s="299"/>
      <c r="I13" s="299"/>
      <c r="J13" s="299"/>
      <c r="K13" s="299"/>
    </row>
    <row r="15" spans="1:11" ht="13.5" thickBot="1" x14ac:dyDescent="0.25"/>
    <row r="16" spans="1:11" ht="18.75" thickBot="1" x14ac:dyDescent="0.3">
      <c r="A16" s="409" t="s">
        <v>89</v>
      </c>
      <c r="B16" s="414"/>
      <c r="C16" s="414"/>
      <c r="D16" s="414"/>
      <c r="E16" s="415"/>
      <c r="G16" s="409" t="s">
        <v>89</v>
      </c>
      <c r="H16" s="414"/>
      <c r="I16" s="414"/>
      <c r="J16" s="414"/>
      <c r="K16" s="415"/>
    </row>
    <row r="17" spans="1:11" ht="18" x14ac:dyDescent="0.2">
      <c r="A17" s="416" t="s">
        <v>87</v>
      </c>
      <c r="B17" s="417"/>
      <c r="C17" s="417"/>
      <c r="D17" s="417"/>
      <c r="E17" s="418"/>
      <c r="G17" s="416" t="s">
        <v>88</v>
      </c>
      <c r="H17" s="417"/>
      <c r="I17" s="417"/>
      <c r="J17" s="417"/>
      <c r="K17" s="418"/>
    </row>
    <row r="18" spans="1:11" ht="18" x14ac:dyDescent="0.2">
      <c r="A18" s="400" t="s">
        <v>70</v>
      </c>
      <c r="B18" s="401"/>
      <c r="C18" s="401"/>
      <c r="D18" s="401"/>
      <c r="E18" s="402"/>
      <c r="G18" s="400" t="s">
        <v>71</v>
      </c>
      <c r="H18" s="401"/>
      <c r="I18" s="401"/>
      <c r="J18" s="401"/>
      <c r="K18" s="402"/>
    </row>
    <row r="19" spans="1:11" ht="18" x14ac:dyDescent="0.25">
      <c r="A19" s="294"/>
      <c r="B19" s="286" t="s">
        <v>56</v>
      </c>
      <c r="C19" s="286" t="s">
        <v>57</v>
      </c>
      <c r="D19" s="286" t="s">
        <v>58</v>
      </c>
      <c r="E19" s="300" t="s">
        <v>59</v>
      </c>
      <c r="G19" s="294"/>
      <c r="H19" s="286" t="s">
        <v>56</v>
      </c>
      <c r="I19" s="286" t="s">
        <v>57</v>
      </c>
      <c r="J19" s="286" t="s">
        <v>58</v>
      </c>
      <c r="K19" s="300" t="s">
        <v>59</v>
      </c>
    </row>
    <row r="20" spans="1:11" ht="18" x14ac:dyDescent="0.25">
      <c r="A20" s="292" t="s">
        <v>60</v>
      </c>
      <c r="B20" s="192">
        <v>7</v>
      </c>
      <c r="C20" s="192">
        <v>3</v>
      </c>
      <c r="D20" s="192">
        <v>2</v>
      </c>
      <c r="E20" s="293">
        <f>SUM(B20:D20)</f>
        <v>12</v>
      </c>
      <c r="G20" s="292" t="s">
        <v>60</v>
      </c>
      <c r="H20" s="192">
        <v>0</v>
      </c>
      <c r="I20" s="192">
        <v>0</v>
      </c>
      <c r="J20" s="192">
        <v>0</v>
      </c>
      <c r="K20" s="293">
        <f>SUM(H20:J20)</f>
        <v>0</v>
      </c>
    </row>
    <row r="21" spans="1:11" ht="18" x14ac:dyDescent="0.25">
      <c r="A21" s="294" t="s">
        <v>61</v>
      </c>
      <c r="B21" s="286">
        <v>12</v>
      </c>
      <c r="C21" s="286">
        <v>5</v>
      </c>
      <c r="D21" s="286">
        <v>3</v>
      </c>
      <c r="E21" s="293">
        <f t="shared" ref="E21:E26" si="1">SUM(B21:D21)</f>
        <v>20</v>
      </c>
      <c r="G21" s="294" t="s">
        <v>61</v>
      </c>
      <c r="H21" s="286">
        <v>0</v>
      </c>
      <c r="I21" s="286">
        <v>0</v>
      </c>
      <c r="J21" s="286">
        <v>0</v>
      </c>
      <c r="K21" s="293">
        <f t="shared" ref="K21:K26" si="2">SUM(H21:J21)</f>
        <v>0</v>
      </c>
    </row>
    <row r="22" spans="1:11" ht="18" x14ac:dyDescent="0.25">
      <c r="A22" s="292" t="s">
        <v>62</v>
      </c>
      <c r="B22" s="192">
        <v>8</v>
      </c>
      <c r="C22" s="192">
        <v>3</v>
      </c>
      <c r="D22" s="192">
        <v>2</v>
      </c>
      <c r="E22" s="293">
        <f t="shared" si="1"/>
        <v>13</v>
      </c>
      <c r="G22" s="292" t="s">
        <v>62</v>
      </c>
      <c r="H22" s="192">
        <v>0</v>
      </c>
      <c r="I22" s="192">
        <v>0</v>
      </c>
      <c r="J22" s="192">
        <v>0</v>
      </c>
      <c r="K22" s="293">
        <f t="shared" si="2"/>
        <v>0</v>
      </c>
    </row>
    <row r="23" spans="1:11" ht="18" x14ac:dyDescent="0.25">
      <c r="A23" s="294" t="s">
        <v>63</v>
      </c>
      <c r="B23" s="286">
        <v>16</v>
      </c>
      <c r="C23" s="286">
        <v>7</v>
      </c>
      <c r="D23" s="286">
        <v>4</v>
      </c>
      <c r="E23" s="293">
        <f t="shared" si="1"/>
        <v>27</v>
      </c>
      <c r="G23" s="294" t="s">
        <v>63</v>
      </c>
      <c r="H23" s="286">
        <v>0</v>
      </c>
      <c r="I23" s="286">
        <v>0</v>
      </c>
      <c r="J23" s="286">
        <v>0</v>
      </c>
      <c r="K23" s="293">
        <f t="shared" si="2"/>
        <v>0</v>
      </c>
    </row>
    <row r="24" spans="1:11" ht="18" x14ac:dyDescent="0.25">
      <c r="A24" s="292" t="s">
        <v>64</v>
      </c>
      <c r="B24" s="192">
        <v>20</v>
      </c>
      <c r="C24" s="192">
        <v>9</v>
      </c>
      <c r="D24" s="192">
        <v>5</v>
      </c>
      <c r="E24" s="293">
        <f t="shared" si="1"/>
        <v>34</v>
      </c>
      <c r="G24" s="292" t="s">
        <v>64</v>
      </c>
      <c r="H24" s="192">
        <v>0</v>
      </c>
      <c r="I24" s="192">
        <v>0</v>
      </c>
      <c r="J24" s="192">
        <v>0</v>
      </c>
      <c r="K24" s="293">
        <f t="shared" si="2"/>
        <v>0</v>
      </c>
    </row>
    <row r="25" spans="1:11" ht="18" x14ac:dyDescent="0.25">
      <c r="A25" s="294" t="s">
        <v>65</v>
      </c>
      <c r="B25" s="286">
        <v>15</v>
      </c>
      <c r="C25" s="286">
        <v>6</v>
      </c>
      <c r="D25" s="286">
        <v>4</v>
      </c>
      <c r="E25" s="293">
        <f t="shared" si="1"/>
        <v>25</v>
      </c>
      <c r="G25" s="294" t="s">
        <v>65</v>
      </c>
      <c r="H25" s="286">
        <v>0</v>
      </c>
      <c r="I25" s="286">
        <v>0</v>
      </c>
      <c r="J25" s="286">
        <v>0</v>
      </c>
      <c r="K25" s="293">
        <f t="shared" si="2"/>
        <v>0</v>
      </c>
    </row>
    <row r="26" spans="1:11" ht="18" x14ac:dyDescent="0.25">
      <c r="A26" s="292" t="s">
        <v>72</v>
      </c>
      <c r="B26" s="192">
        <v>42</v>
      </c>
      <c r="C26" s="192">
        <v>19</v>
      </c>
      <c r="D26" s="192">
        <v>8</v>
      </c>
      <c r="E26" s="293">
        <f t="shared" si="1"/>
        <v>69</v>
      </c>
      <c r="G26" s="292" t="s">
        <v>72</v>
      </c>
      <c r="H26" s="192">
        <v>0</v>
      </c>
      <c r="I26" s="192">
        <v>0</v>
      </c>
      <c r="J26" s="192">
        <v>0</v>
      </c>
      <c r="K26" s="293">
        <f t="shared" si="2"/>
        <v>0</v>
      </c>
    </row>
    <row r="27" spans="1:11" ht="18.75" thickBot="1" x14ac:dyDescent="0.3">
      <c r="A27" s="301" t="s">
        <v>0</v>
      </c>
      <c r="B27" s="302">
        <f>SUM(B20:B26)</f>
        <v>120</v>
      </c>
      <c r="C27" s="302">
        <f>SUM(C20:C26)</f>
        <v>52</v>
      </c>
      <c r="D27" s="302">
        <f>SUM(D20:D26)</f>
        <v>28</v>
      </c>
      <c r="E27" s="303">
        <f>SUM(E20:E26)</f>
        <v>200</v>
      </c>
      <c r="G27" s="301" t="s">
        <v>0</v>
      </c>
      <c r="H27" s="302">
        <f>SUM(H20:H26)</f>
        <v>0</v>
      </c>
      <c r="I27" s="302">
        <f t="shared" ref="I27:J27" si="3">SUM(I20:I26)</f>
        <v>0</v>
      </c>
      <c r="J27" s="302">
        <f t="shared" si="3"/>
        <v>0</v>
      </c>
      <c r="K27" s="303">
        <f>SUM(K20:K26)</f>
        <v>0</v>
      </c>
    </row>
  </sheetData>
  <mergeCells count="12">
    <mergeCell ref="A18:E18"/>
    <mergeCell ref="G18:K18"/>
    <mergeCell ref="A3:E3"/>
    <mergeCell ref="A4:E4"/>
    <mergeCell ref="A2:E2"/>
    <mergeCell ref="G4:K4"/>
    <mergeCell ref="G2:K2"/>
    <mergeCell ref="G3:K3"/>
    <mergeCell ref="A16:E16"/>
    <mergeCell ref="G16:K16"/>
    <mergeCell ref="A17:E17"/>
    <mergeCell ref="G17:K1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50"/>
  <sheetViews>
    <sheetView workbookViewId="0">
      <selection activeCell="O4" sqref="O4"/>
    </sheetView>
  </sheetViews>
  <sheetFormatPr defaultColWidth="11.42578125" defaultRowHeight="12.75" x14ac:dyDescent="0.2"/>
  <cols>
    <col min="1" max="1" width="3.5703125" style="1" customWidth="1"/>
    <col min="2" max="2" width="16.140625" style="1" customWidth="1"/>
    <col min="3" max="15" width="5.85546875" style="269" customWidth="1"/>
    <col min="16" max="17" width="7.42578125" style="269" customWidth="1"/>
    <col min="18" max="26" width="5.85546875" style="269" customWidth="1"/>
    <col min="27" max="16384" width="11.42578125" style="1"/>
  </cols>
  <sheetData>
    <row r="1" spans="1:26" ht="17.25" customHeight="1" thickTop="1" thickBot="1" x14ac:dyDescent="0.25">
      <c r="A1" s="422" t="s">
        <v>66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4"/>
      <c r="S1" s="1"/>
      <c r="T1" s="1"/>
      <c r="U1" s="1"/>
      <c r="V1" s="1"/>
      <c r="W1" s="1"/>
      <c r="X1" s="1"/>
      <c r="Y1" s="1"/>
      <c r="Z1" s="1"/>
    </row>
    <row r="2" spans="1:26" ht="17.25" customHeight="1" thickBot="1" x14ac:dyDescent="0.25">
      <c r="A2" s="190"/>
      <c r="B2" s="356"/>
      <c r="C2" s="419" t="s">
        <v>16</v>
      </c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1"/>
      <c r="T2" s="421"/>
      <c r="U2" s="421"/>
      <c r="V2" s="421"/>
      <c r="W2" s="421"/>
      <c r="X2" s="421"/>
      <c r="Y2" s="421"/>
      <c r="Z2" s="421"/>
    </row>
    <row r="3" spans="1:26" ht="24.75" customHeight="1" thickBot="1" x14ac:dyDescent="0.25">
      <c r="A3" s="431" t="s">
        <v>25</v>
      </c>
      <c r="B3" s="432"/>
      <c r="C3" s="419" t="s">
        <v>47</v>
      </c>
      <c r="D3" s="420"/>
      <c r="E3" s="420"/>
      <c r="F3" s="420"/>
      <c r="G3" s="420"/>
      <c r="H3" s="420"/>
      <c r="I3" s="420"/>
      <c r="J3" s="419" t="s">
        <v>49</v>
      </c>
      <c r="K3" s="420"/>
      <c r="L3" s="420"/>
      <c r="M3" s="420"/>
      <c r="N3" s="420"/>
      <c r="O3" s="420"/>
      <c r="P3" s="420"/>
      <c r="Q3" s="420"/>
      <c r="R3" s="420"/>
      <c r="S3" s="419" t="s">
        <v>79</v>
      </c>
      <c r="T3" s="420"/>
      <c r="U3" s="420"/>
      <c r="V3" s="420"/>
      <c r="W3" s="420"/>
      <c r="X3" s="420"/>
      <c r="Y3" s="420"/>
      <c r="Z3" s="420"/>
    </row>
    <row r="4" spans="1:26" ht="110.25" customHeight="1" thickBot="1" x14ac:dyDescent="0.25">
      <c r="A4" s="433"/>
      <c r="B4" s="432"/>
      <c r="C4" s="182" t="s">
        <v>50</v>
      </c>
      <c r="D4" s="165" t="s">
        <v>51</v>
      </c>
      <c r="E4" s="182" t="s">
        <v>52</v>
      </c>
      <c r="F4" s="165" t="s">
        <v>53</v>
      </c>
      <c r="G4" s="182" t="s">
        <v>54</v>
      </c>
      <c r="H4" s="165" t="s">
        <v>55</v>
      </c>
      <c r="I4" s="185" t="s">
        <v>75</v>
      </c>
      <c r="J4" s="183" t="s">
        <v>50</v>
      </c>
      <c r="K4" s="169" t="s">
        <v>51</v>
      </c>
      <c r="L4" s="169" t="s">
        <v>80</v>
      </c>
      <c r="M4" s="169" t="s">
        <v>81</v>
      </c>
      <c r="N4" s="169" t="s">
        <v>54</v>
      </c>
      <c r="O4" s="169" t="s">
        <v>82</v>
      </c>
      <c r="P4" s="169" t="s">
        <v>73</v>
      </c>
      <c r="Q4" s="169" t="s">
        <v>74</v>
      </c>
      <c r="R4" s="184" t="s">
        <v>0</v>
      </c>
      <c r="S4" s="182" t="s">
        <v>50</v>
      </c>
      <c r="T4" s="165" t="s">
        <v>51</v>
      </c>
      <c r="U4" s="182" t="s">
        <v>52</v>
      </c>
      <c r="V4" s="165" t="s">
        <v>53</v>
      </c>
      <c r="W4" s="182" t="s">
        <v>54</v>
      </c>
      <c r="X4" s="165" t="s">
        <v>55</v>
      </c>
      <c r="Y4" s="359" t="s">
        <v>78</v>
      </c>
      <c r="Z4" s="185" t="s">
        <v>75</v>
      </c>
    </row>
    <row r="5" spans="1:26" ht="14.25" customHeight="1" thickBot="1" x14ac:dyDescent="0.25">
      <c r="A5" s="434" t="s">
        <v>17</v>
      </c>
      <c r="B5" s="26" t="s">
        <v>21</v>
      </c>
      <c r="C5" s="305"/>
      <c r="D5" s="306"/>
      <c r="E5" s="306"/>
      <c r="F5" s="307"/>
      <c r="G5" s="308"/>
      <c r="H5" s="309"/>
      <c r="I5" s="309">
        <f>SUM(C5:H5)</f>
        <v>0</v>
      </c>
      <c r="J5" s="310"/>
      <c r="K5" s="308"/>
      <c r="L5" s="308"/>
      <c r="M5" s="308"/>
      <c r="N5" s="308"/>
      <c r="O5" s="308"/>
      <c r="P5" s="308"/>
      <c r="Q5" s="308"/>
      <c r="R5" s="311">
        <f t="shared" ref="R5:R25" si="0">SUM(J5:Q5)</f>
        <v>0</v>
      </c>
      <c r="S5" s="305"/>
      <c r="T5" s="306"/>
      <c r="U5" s="306"/>
      <c r="V5" s="307"/>
      <c r="W5" s="308"/>
      <c r="X5" s="308"/>
      <c r="Y5" s="309"/>
      <c r="Z5" s="309">
        <f>SUM(S5:X5)</f>
        <v>0</v>
      </c>
    </row>
    <row r="6" spans="1:26" ht="14.25" customHeight="1" thickBot="1" x14ac:dyDescent="0.25">
      <c r="A6" s="435"/>
      <c r="B6" s="31" t="s">
        <v>2</v>
      </c>
      <c r="C6" s="312"/>
      <c r="D6" s="313"/>
      <c r="E6" s="313"/>
      <c r="F6" s="314"/>
      <c r="G6" s="314"/>
      <c r="H6" s="224"/>
      <c r="I6" s="309">
        <f t="shared" ref="I6:I9" si="1">SUM(C6:H6)</f>
        <v>0</v>
      </c>
      <c r="J6" s="315"/>
      <c r="K6" s="314"/>
      <c r="L6" s="314"/>
      <c r="M6" s="314"/>
      <c r="N6" s="314"/>
      <c r="O6" s="314"/>
      <c r="P6" s="314"/>
      <c r="Q6" s="314"/>
      <c r="R6" s="311">
        <f t="shared" si="0"/>
        <v>0</v>
      </c>
      <c r="S6" s="312"/>
      <c r="T6" s="313"/>
      <c r="U6" s="313"/>
      <c r="V6" s="314"/>
      <c r="W6" s="314"/>
      <c r="X6" s="360"/>
      <c r="Y6" s="357"/>
      <c r="Z6" s="309">
        <f t="shared" ref="Z6:Z9" si="2">SUM(S6:X6)</f>
        <v>0</v>
      </c>
    </row>
    <row r="7" spans="1:26" ht="14.25" customHeight="1" thickBot="1" x14ac:dyDescent="0.25">
      <c r="A7" s="435"/>
      <c r="B7" s="31" t="s">
        <v>11</v>
      </c>
      <c r="C7" s="312"/>
      <c r="D7" s="313"/>
      <c r="E7" s="313"/>
      <c r="F7" s="314"/>
      <c r="G7" s="314"/>
      <c r="H7" s="224"/>
      <c r="I7" s="309">
        <f t="shared" si="1"/>
        <v>0</v>
      </c>
      <c r="J7" s="315"/>
      <c r="K7" s="314"/>
      <c r="L7" s="314"/>
      <c r="M7" s="314"/>
      <c r="N7" s="314"/>
      <c r="O7" s="314"/>
      <c r="P7" s="314"/>
      <c r="Q7" s="314"/>
      <c r="R7" s="311">
        <f t="shared" si="0"/>
        <v>0</v>
      </c>
      <c r="S7" s="312"/>
      <c r="T7" s="313"/>
      <c r="U7" s="313"/>
      <c r="V7" s="314"/>
      <c r="W7" s="314"/>
      <c r="X7" s="360"/>
      <c r="Y7" s="357"/>
      <c r="Z7" s="309">
        <f t="shared" si="2"/>
        <v>0</v>
      </c>
    </row>
    <row r="8" spans="1:26" ht="14.25" customHeight="1" thickBot="1" x14ac:dyDescent="0.25">
      <c r="A8" s="435"/>
      <c r="B8" s="31" t="s">
        <v>3</v>
      </c>
      <c r="C8" s="312"/>
      <c r="D8" s="316"/>
      <c r="E8" s="316"/>
      <c r="F8" s="317"/>
      <c r="G8" s="314"/>
      <c r="H8" s="224"/>
      <c r="I8" s="309">
        <f t="shared" si="1"/>
        <v>0</v>
      </c>
      <c r="J8" s="315"/>
      <c r="K8" s="314"/>
      <c r="L8" s="314"/>
      <c r="M8" s="314"/>
      <c r="N8" s="314"/>
      <c r="O8" s="314"/>
      <c r="P8" s="314"/>
      <c r="Q8" s="314"/>
      <c r="R8" s="311">
        <f t="shared" si="0"/>
        <v>0</v>
      </c>
      <c r="S8" s="312"/>
      <c r="T8" s="316"/>
      <c r="U8" s="316"/>
      <c r="V8" s="317"/>
      <c r="W8" s="314"/>
      <c r="X8" s="360"/>
      <c r="Y8" s="357"/>
      <c r="Z8" s="309">
        <f t="shared" si="2"/>
        <v>0</v>
      </c>
    </row>
    <row r="9" spans="1:26" ht="14.25" customHeight="1" thickBot="1" x14ac:dyDescent="0.25">
      <c r="A9" s="435"/>
      <c r="B9" s="37" t="s">
        <v>28</v>
      </c>
      <c r="C9" s="318"/>
      <c r="D9" s="319"/>
      <c r="E9" s="320"/>
      <c r="F9" s="225"/>
      <c r="G9" s="314"/>
      <c r="H9" s="226"/>
      <c r="I9" s="309">
        <f t="shared" si="1"/>
        <v>0</v>
      </c>
      <c r="J9" s="321"/>
      <c r="K9" s="322"/>
      <c r="L9" s="322"/>
      <c r="M9" s="322"/>
      <c r="N9" s="322"/>
      <c r="O9" s="322"/>
      <c r="P9" s="322"/>
      <c r="Q9" s="322"/>
      <c r="R9" s="311">
        <f t="shared" si="0"/>
        <v>0</v>
      </c>
      <c r="S9" s="318"/>
      <c r="T9" s="319"/>
      <c r="U9" s="320"/>
      <c r="V9" s="225"/>
      <c r="W9" s="314"/>
      <c r="X9" s="225"/>
      <c r="Y9" s="358"/>
      <c r="Z9" s="309">
        <f t="shared" si="2"/>
        <v>0</v>
      </c>
    </row>
    <row r="10" spans="1:26" ht="14.25" customHeight="1" thickBot="1" x14ac:dyDescent="0.25">
      <c r="A10" s="435"/>
      <c r="B10" s="173" t="s">
        <v>0</v>
      </c>
      <c r="C10" s="227">
        <f t="shared" ref="C10:I10" si="3">SUM(C5:C9)</f>
        <v>0</v>
      </c>
      <c r="D10" s="228">
        <f t="shared" si="3"/>
        <v>0</v>
      </c>
      <c r="E10" s="228">
        <f t="shared" si="3"/>
        <v>0</v>
      </c>
      <c r="F10" s="228">
        <f t="shared" si="3"/>
        <v>0</v>
      </c>
      <c r="G10" s="228">
        <f t="shared" si="3"/>
        <v>0</v>
      </c>
      <c r="H10" s="229">
        <f t="shared" si="3"/>
        <v>0</v>
      </c>
      <c r="I10" s="229">
        <f t="shared" si="3"/>
        <v>0</v>
      </c>
      <c r="J10" s="231">
        <f t="shared" ref="J10:M10" si="4">SUM(J5:J9)</f>
        <v>0</v>
      </c>
      <c r="K10" s="232">
        <f t="shared" si="4"/>
        <v>0</v>
      </c>
      <c r="L10" s="232">
        <f t="shared" si="4"/>
        <v>0</v>
      </c>
      <c r="M10" s="232">
        <f t="shared" si="4"/>
        <v>0</v>
      </c>
      <c r="N10" s="232">
        <f>SUM(N5:N9)</f>
        <v>0</v>
      </c>
      <c r="O10" s="233">
        <f t="shared" ref="O10:Q10" si="5">SUM(O5:O9)</f>
        <v>0</v>
      </c>
      <c r="P10" s="233">
        <f t="shared" si="5"/>
        <v>0</v>
      </c>
      <c r="Q10" s="233">
        <f t="shared" si="5"/>
        <v>0</v>
      </c>
      <c r="R10" s="323">
        <f t="shared" si="0"/>
        <v>0</v>
      </c>
      <c r="S10" s="227">
        <f t="shared" ref="S10:Z10" si="6">SUM(S5:S9)</f>
        <v>0</v>
      </c>
      <c r="T10" s="228">
        <f t="shared" si="6"/>
        <v>0</v>
      </c>
      <c r="U10" s="228">
        <f t="shared" si="6"/>
        <v>0</v>
      </c>
      <c r="V10" s="228">
        <f t="shared" si="6"/>
        <v>0</v>
      </c>
      <c r="W10" s="228">
        <f t="shared" si="6"/>
        <v>0</v>
      </c>
      <c r="X10" s="228">
        <f t="shared" si="6"/>
        <v>0</v>
      </c>
      <c r="Y10" s="229"/>
      <c r="Z10" s="229">
        <f t="shared" si="6"/>
        <v>0</v>
      </c>
    </row>
    <row r="11" spans="1:26" ht="14.25" customHeight="1" x14ac:dyDescent="0.2">
      <c r="A11" s="436" t="s">
        <v>18</v>
      </c>
      <c r="B11" s="174" t="s">
        <v>1</v>
      </c>
      <c r="C11" s="324"/>
      <c r="D11" s="325"/>
      <c r="E11" s="325"/>
      <c r="F11" s="326"/>
      <c r="G11" s="326"/>
      <c r="H11" s="234"/>
      <c r="I11" s="235">
        <f>SUM(C11:H11)</f>
        <v>0</v>
      </c>
      <c r="J11" s="327"/>
      <c r="K11" s="328"/>
      <c r="L11" s="328"/>
      <c r="M11" s="328"/>
      <c r="N11" s="328"/>
      <c r="O11" s="328"/>
      <c r="P11" s="328"/>
      <c r="Q11" s="328"/>
      <c r="R11" s="329">
        <f t="shared" si="0"/>
        <v>0</v>
      </c>
      <c r="S11" s="324"/>
      <c r="T11" s="325"/>
      <c r="U11" s="325"/>
      <c r="V11" s="326"/>
      <c r="W11" s="326"/>
      <c r="X11" s="361"/>
      <c r="Y11" s="234"/>
      <c r="Z11" s="235">
        <f>SUM(S11:X11)</f>
        <v>0</v>
      </c>
    </row>
    <row r="12" spans="1:26" ht="14.25" customHeight="1" x14ac:dyDescent="0.2">
      <c r="A12" s="437"/>
      <c r="B12" s="175" t="s">
        <v>33</v>
      </c>
      <c r="C12" s="324"/>
      <c r="D12" s="325"/>
      <c r="E12" s="325"/>
      <c r="F12" s="326"/>
      <c r="G12" s="326"/>
      <c r="H12" s="234"/>
      <c r="I12" s="235">
        <f t="shared" ref="I12:I17" si="7">SUM(C12:H12)</f>
        <v>0</v>
      </c>
      <c r="J12" s="330"/>
      <c r="K12" s="331"/>
      <c r="L12" s="331"/>
      <c r="M12" s="331"/>
      <c r="N12" s="331"/>
      <c r="O12" s="331"/>
      <c r="P12" s="331"/>
      <c r="Q12" s="331"/>
      <c r="R12" s="329">
        <f t="shared" si="0"/>
        <v>0</v>
      </c>
      <c r="S12" s="324"/>
      <c r="T12" s="325"/>
      <c r="U12" s="325"/>
      <c r="V12" s="326"/>
      <c r="W12" s="326"/>
      <c r="X12" s="361"/>
      <c r="Y12" s="234"/>
      <c r="Z12" s="235">
        <f t="shared" ref="Z12:Z17" si="8">SUM(S12:X12)</f>
        <v>0</v>
      </c>
    </row>
    <row r="13" spans="1:26" ht="14.25" customHeight="1" x14ac:dyDescent="0.2">
      <c r="A13" s="437"/>
      <c r="B13" s="176" t="s">
        <v>6</v>
      </c>
      <c r="C13" s="332"/>
      <c r="D13" s="333"/>
      <c r="E13" s="333"/>
      <c r="F13" s="331"/>
      <c r="G13" s="331"/>
      <c r="H13" s="236"/>
      <c r="I13" s="235">
        <f t="shared" si="7"/>
        <v>0</v>
      </c>
      <c r="J13" s="330"/>
      <c r="K13" s="331"/>
      <c r="L13" s="331"/>
      <c r="M13" s="331"/>
      <c r="N13" s="331"/>
      <c r="O13" s="331"/>
      <c r="P13" s="331"/>
      <c r="Q13" s="331"/>
      <c r="R13" s="329">
        <f t="shared" si="0"/>
        <v>0</v>
      </c>
      <c r="S13" s="332"/>
      <c r="T13" s="333"/>
      <c r="U13" s="333"/>
      <c r="V13" s="331"/>
      <c r="W13" s="331"/>
      <c r="X13" s="362"/>
      <c r="Y13" s="234"/>
      <c r="Z13" s="235">
        <f t="shared" si="8"/>
        <v>0</v>
      </c>
    </row>
    <row r="14" spans="1:26" ht="14.25" customHeight="1" x14ac:dyDescent="0.2">
      <c r="A14" s="437"/>
      <c r="B14" s="176" t="s">
        <v>9</v>
      </c>
      <c r="C14" s="332"/>
      <c r="D14" s="333"/>
      <c r="E14" s="333"/>
      <c r="F14" s="331"/>
      <c r="G14" s="331"/>
      <c r="H14" s="236"/>
      <c r="I14" s="235">
        <f t="shared" si="7"/>
        <v>0</v>
      </c>
      <c r="J14" s="330"/>
      <c r="K14" s="331"/>
      <c r="L14" s="331"/>
      <c r="M14" s="331"/>
      <c r="N14" s="331"/>
      <c r="O14" s="331"/>
      <c r="P14" s="331"/>
      <c r="Q14" s="331"/>
      <c r="R14" s="329">
        <f t="shared" si="0"/>
        <v>0</v>
      </c>
      <c r="S14" s="332"/>
      <c r="T14" s="333"/>
      <c r="U14" s="333"/>
      <c r="V14" s="331"/>
      <c r="W14" s="331"/>
      <c r="X14" s="362"/>
      <c r="Y14" s="234"/>
      <c r="Z14" s="235">
        <f t="shared" si="8"/>
        <v>0</v>
      </c>
    </row>
    <row r="15" spans="1:26" ht="14.25" customHeight="1" x14ac:dyDescent="0.2">
      <c r="A15" s="437"/>
      <c r="B15" s="176" t="s">
        <v>8</v>
      </c>
      <c r="C15" s="332"/>
      <c r="D15" s="333"/>
      <c r="E15" s="333"/>
      <c r="F15" s="331"/>
      <c r="G15" s="331"/>
      <c r="H15" s="236"/>
      <c r="I15" s="235">
        <f t="shared" si="7"/>
        <v>0</v>
      </c>
      <c r="J15" s="330"/>
      <c r="K15" s="331"/>
      <c r="L15" s="331"/>
      <c r="M15" s="331"/>
      <c r="N15" s="331"/>
      <c r="O15" s="331"/>
      <c r="P15" s="331"/>
      <c r="Q15" s="331"/>
      <c r="R15" s="329">
        <f t="shared" si="0"/>
        <v>0</v>
      </c>
      <c r="S15" s="332"/>
      <c r="T15" s="333"/>
      <c r="U15" s="333"/>
      <c r="V15" s="331"/>
      <c r="W15" s="331"/>
      <c r="X15" s="362"/>
      <c r="Y15" s="234"/>
      <c r="Z15" s="235">
        <f t="shared" si="8"/>
        <v>0</v>
      </c>
    </row>
    <row r="16" spans="1:26" ht="14.25" customHeight="1" x14ac:dyDescent="0.2">
      <c r="A16" s="437"/>
      <c r="B16" s="176" t="s">
        <v>5</v>
      </c>
      <c r="C16" s="332"/>
      <c r="D16" s="333"/>
      <c r="E16" s="333"/>
      <c r="F16" s="331"/>
      <c r="G16" s="331"/>
      <c r="H16" s="236"/>
      <c r="I16" s="235">
        <f t="shared" si="7"/>
        <v>0</v>
      </c>
      <c r="J16" s="330"/>
      <c r="K16" s="331"/>
      <c r="L16" s="331"/>
      <c r="M16" s="331"/>
      <c r="N16" s="331"/>
      <c r="O16" s="331"/>
      <c r="P16" s="331"/>
      <c r="Q16" s="331"/>
      <c r="R16" s="329">
        <f t="shared" si="0"/>
        <v>0</v>
      </c>
      <c r="S16" s="332"/>
      <c r="T16" s="333"/>
      <c r="U16" s="333"/>
      <c r="V16" s="331"/>
      <c r="W16" s="331"/>
      <c r="X16" s="362"/>
      <c r="Y16" s="234"/>
      <c r="Z16" s="235">
        <f t="shared" si="8"/>
        <v>0</v>
      </c>
    </row>
    <row r="17" spans="1:26" ht="14.25" customHeight="1" thickBot="1" x14ac:dyDescent="0.25">
      <c r="A17" s="437"/>
      <c r="B17" s="177" t="s">
        <v>22</v>
      </c>
      <c r="C17" s="332"/>
      <c r="D17" s="333"/>
      <c r="E17" s="333"/>
      <c r="F17" s="331"/>
      <c r="G17" s="331"/>
      <c r="H17" s="236"/>
      <c r="I17" s="235">
        <f t="shared" si="7"/>
        <v>0</v>
      </c>
      <c r="J17" s="334"/>
      <c r="K17" s="335"/>
      <c r="L17" s="335"/>
      <c r="M17" s="335"/>
      <c r="N17" s="335"/>
      <c r="O17" s="335"/>
      <c r="P17" s="335"/>
      <c r="Q17" s="335"/>
      <c r="R17" s="329">
        <f t="shared" si="0"/>
        <v>0</v>
      </c>
      <c r="S17" s="332"/>
      <c r="T17" s="333"/>
      <c r="U17" s="333"/>
      <c r="V17" s="331"/>
      <c r="W17" s="331"/>
      <c r="X17" s="362"/>
      <c r="Y17" s="234"/>
      <c r="Z17" s="235">
        <f t="shared" si="8"/>
        <v>0</v>
      </c>
    </row>
    <row r="18" spans="1:26" ht="14.25" customHeight="1" thickBot="1" x14ac:dyDescent="0.25">
      <c r="A18" s="437"/>
      <c r="B18" s="178" t="s">
        <v>0</v>
      </c>
      <c r="C18" s="227">
        <f t="shared" ref="C18:I18" si="9">SUM(C11:C17)</f>
        <v>0</v>
      </c>
      <c r="D18" s="228">
        <f t="shared" si="9"/>
        <v>0</v>
      </c>
      <c r="E18" s="228">
        <f t="shared" si="9"/>
        <v>0</v>
      </c>
      <c r="F18" s="228">
        <f t="shared" si="9"/>
        <v>0</v>
      </c>
      <c r="G18" s="228">
        <f t="shared" si="9"/>
        <v>0</v>
      </c>
      <c r="H18" s="229">
        <f t="shared" si="9"/>
        <v>0</v>
      </c>
      <c r="I18" s="229">
        <f t="shared" si="9"/>
        <v>0</v>
      </c>
      <c r="J18" s="237">
        <f t="shared" ref="J18:M18" si="10">SUM(J11:J17)</f>
        <v>0</v>
      </c>
      <c r="K18" s="238">
        <f t="shared" si="10"/>
        <v>0</v>
      </c>
      <c r="L18" s="238">
        <f t="shared" si="10"/>
        <v>0</v>
      </c>
      <c r="M18" s="238">
        <f t="shared" si="10"/>
        <v>0</v>
      </c>
      <c r="N18" s="238">
        <f>SUM(N11:N17)</f>
        <v>0</v>
      </c>
      <c r="O18" s="239">
        <f t="shared" ref="O18:Q18" si="11">SUM(O11:O17)</f>
        <v>0</v>
      </c>
      <c r="P18" s="239">
        <f t="shared" si="11"/>
        <v>0</v>
      </c>
      <c r="Q18" s="239">
        <f t="shared" si="11"/>
        <v>0</v>
      </c>
      <c r="R18" s="323">
        <f t="shared" si="0"/>
        <v>0</v>
      </c>
      <c r="S18" s="227">
        <f t="shared" ref="S18:Z18" si="12">SUM(S11:S17)</f>
        <v>0</v>
      </c>
      <c r="T18" s="228">
        <f t="shared" si="12"/>
        <v>0</v>
      </c>
      <c r="U18" s="228">
        <f t="shared" si="12"/>
        <v>0</v>
      </c>
      <c r="V18" s="228">
        <f t="shared" si="12"/>
        <v>0</v>
      </c>
      <c r="W18" s="228">
        <f t="shared" si="12"/>
        <v>0</v>
      </c>
      <c r="X18" s="228">
        <f t="shared" si="12"/>
        <v>0</v>
      </c>
      <c r="Y18" s="229"/>
      <c r="Z18" s="229">
        <f t="shared" si="12"/>
        <v>0</v>
      </c>
    </row>
    <row r="19" spans="1:26" ht="14.25" customHeight="1" thickBot="1" x14ac:dyDescent="0.25">
      <c r="A19" s="438" t="s">
        <v>19</v>
      </c>
      <c r="B19" s="57" t="s">
        <v>10</v>
      </c>
      <c r="C19" s="336"/>
      <c r="D19" s="337"/>
      <c r="E19" s="338"/>
      <c r="F19" s="339"/>
      <c r="G19" s="340"/>
      <c r="H19" s="240"/>
      <c r="I19" s="241">
        <f>SUM(C19:H19)</f>
        <v>0</v>
      </c>
      <c r="J19" s="341"/>
      <c r="K19" s="339"/>
      <c r="L19" s="339"/>
      <c r="M19" s="339"/>
      <c r="N19" s="339"/>
      <c r="O19" s="339"/>
      <c r="P19" s="339"/>
      <c r="Q19" s="339"/>
      <c r="R19" s="342">
        <f t="shared" si="0"/>
        <v>0</v>
      </c>
      <c r="S19" s="336"/>
      <c r="T19" s="337"/>
      <c r="U19" s="338"/>
      <c r="V19" s="339"/>
      <c r="W19" s="340"/>
      <c r="X19" s="363"/>
      <c r="Y19" s="240"/>
      <c r="Z19" s="241">
        <f>SUM(S19:X19)</f>
        <v>0</v>
      </c>
    </row>
    <row r="20" spans="1:26" ht="13.5" customHeight="1" thickBot="1" x14ac:dyDescent="0.25">
      <c r="A20" s="439"/>
      <c r="B20" s="63" t="s">
        <v>4</v>
      </c>
      <c r="C20" s="343"/>
      <c r="D20" s="338"/>
      <c r="E20" s="338"/>
      <c r="F20" s="344"/>
      <c r="G20" s="344"/>
      <c r="H20" s="242"/>
      <c r="I20" s="241">
        <f t="shared" ref="I20:I23" si="13">SUM(C20:H20)</f>
        <v>0</v>
      </c>
      <c r="J20" s="345"/>
      <c r="K20" s="344"/>
      <c r="L20" s="344"/>
      <c r="M20" s="344"/>
      <c r="N20" s="344"/>
      <c r="O20" s="344"/>
      <c r="P20" s="344"/>
      <c r="Q20" s="344"/>
      <c r="R20" s="346">
        <f t="shared" si="0"/>
        <v>0</v>
      </c>
      <c r="S20" s="343"/>
      <c r="T20" s="338"/>
      <c r="U20" s="338"/>
      <c r="V20" s="344"/>
      <c r="W20" s="344"/>
      <c r="X20" s="364"/>
      <c r="Y20" s="365"/>
      <c r="Z20" s="241">
        <f t="shared" ref="Z20:Z23" si="14">SUM(S20:X20)</f>
        <v>0</v>
      </c>
    </row>
    <row r="21" spans="1:26" ht="14.25" customHeight="1" thickBot="1" x14ac:dyDescent="0.25">
      <c r="A21" s="439"/>
      <c r="B21" s="63" t="s">
        <v>23</v>
      </c>
      <c r="C21" s="343"/>
      <c r="D21" s="338"/>
      <c r="E21" s="338"/>
      <c r="F21" s="344"/>
      <c r="G21" s="344"/>
      <c r="H21" s="242"/>
      <c r="I21" s="241">
        <f t="shared" si="13"/>
        <v>0</v>
      </c>
      <c r="J21" s="345"/>
      <c r="K21" s="344"/>
      <c r="L21" s="344"/>
      <c r="M21" s="344"/>
      <c r="N21" s="344"/>
      <c r="O21" s="344"/>
      <c r="P21" s="344"/>
      <c r="Q21" s="344"/>
      <c r="R21" s="346">
        <f t="shared" si="0"/>
        <v>0</v>
      </c>
      <c r="S21" s="343"/>
      <c r="T21" s="338"/>
      <c r="U21" s="338"/>
      <c r="V21" s="344"/>
      <c r="W21" s="344"/>
      <c r="X21" s="364"/>
      <c r="Y21" s="365"/>
      <c r="Z21" s="241">
        <f t="shared" si="14"/>
        <v>0</v>
      </c>
    </row>
    <row r="22" spans="1:26" ht="14.25" customHeight="1" thickBot="1" x14ac:dyDescent="0.25">
      <c r="A22" s="439"/>
      <c r="B22" s="67" t="s">
        <v>41</v>
      </c>
      <c r="C22" s="343"/>
      <c r="D22" s="347"/>
      <c r="E22" s="338"/>
      <c r="F22" s="348"/>
      <c r="G22" s="349"/>
      <c r="H22" s="243"/>
      <c r="I22" s="241">
        <f t="shared" si="13"/>
        <v>0</v>
      </c>
      <c r="J22" s="345"/>
      <c r="K22" s="344"/>
      <c r="L22" s="344"/>
      <c r="M22" s="344"/>
      <c r="N22" s="344"/>
      <c r="O22" s="344"/>
      <c r="P22" s="344"/>
      <c r="Q22" s="344"/>
      <c r="R22" s="350">
        <f t="shared" si="0"/>
        <v>0</v>
      </c>
      <c r="S22" s="343"/>
      <c r="T22" s="347"/>
      <c r="U22" s="338"/>
      <c r="V22" s="348"/>
      <c r="W22" s="349"/>
      <c r="X22" s="366"/>
      <c r="Y22" s="242"/>
      <c r="Z22" s="241">
        <f t="shared" si="14"/>
        <v>0</v>
      </c>
    </row>
    <row r="23" spans="1:26" ht="14.25" customHeight="1" thickBot="1" x14ac:dyDescent="0.25">
      <c r="A23" s="439"/>
      <c r="B23" s="67" t="s">
        <v>7</v>
      </c>
      <c r="C23" s="351"/>
      <c r="D23" s="352"/>
      <c r="E23" s="338"/>
      <c r="F23" s="353"/>
      <c r="G23" s="349"/>
      <c r="H23" s="244"/>
      <c r="I23" s="241">
        <f t="shared" si="13"/>
        <v>0</v>
      </c>
      <c r="J23" s="354"/>
      <c r="K23" s="353"/>
      <c r="L23" s="353"/>
      <c r="M23" s="353"/>
      <c r="N23" s="353"/>
      <c r="O23" s="353"/>
      <c r="P23" s="353"/>
      <c r="Q23" s="353"/>
      <c r="R23" s="355">
        <f t="shared" si="0"/>
        <v>0</v>
      </c>
      <c r="S23" s="351"/>
      <c r="T23" s="352"/>
      <c r="U23" s="338"/>
      <c r="V23" s="353"/>
      <c r="W23" s="349"/>
      <c r="X23" s="367"/>
      <c r="Y23" s="244"/>
      <c r="Z23" s="241">
        <f t="shared" si="14"/>
        <v>0</v>
      </c>
    </row>
    <row r="24" spans="1:26" ht="14.25" customHeight="1" thickBot="1" x14ac:dyDescent="0.25">
      <c r="A24" s="439"/>
      <c r="B24" s="178" t="s">
        <v>0</v>
      </c>
      <c r="C24" s="227">
        <f t="shared" ref="C24:I24" si="15">SUM(C19:C23)</f>
        <v>0</v>
      </c>
      <c r="D24" s="228">
        <f t="shared" si="15"/>
        <v>0</v>
      </c>
      <c r="E24" s="228">
        <f t="shared" si="15"/>
        <v>0</v>
      </c>
      <c r="F24" s="228">
        <f t="shared" si="15"/>
        <v>0</v>
      </c>
      <c r="G24" s="228">
        <f t="shared" si="15"/>
        <v>0</v>
      </c>
      <c r="H24" s="228">
        <f t="shared" si="15"/>
        <v>0</v>
      </c>
      <c r="I24" s="228">
        <f t="shared" si="15"/>
        <v>0</v>
      </c>
      <c r="J24" s="231">
        <f t="shared" ref="J24:M24" si="16">SUM(J19:J23)</f>
        <v>0</v>
      </c>
      <c r="K24" s="232">
        <f t="shared" si="16"/>
        <v>0</v>
      </c>
      <c r="L24" s="232">
        <f t="shared" si="16"/>
        <v>0</v>
      </c>
      <c r="M24" s="232">
        <f t="shared" si="16"/>
        <v>0</v>
      </c>
      <c r="N24" s="232">
        <f>SUM(N19:N23)</f>
        <v>0</v>
      </c>
      <c r="O24" s="233">
        <f t="shared" ref="O24:Q24" si="17">SUM(O19:O23)</f>
        <v>0</v>
      </c>
      <c r="P24" s="233">
        <f t="shared" si="17"/>
        <v>0</v>
      </c>
      <c r="Q24" s="233">
        <f t="shared" si="17"/>
        <v>0</v>
      </c>
      <c r="R24" s="323">
        <f t="shared" si="0"/>
        <v>0</v>
      </c>
      <c r="S24" s="227">
        <f t="shared" ref="S24:Z24" si="18">SUM(S19:S23)</f>
        <v>0</v>
      </c>
      <c r="T24" s="228">
        <f t="shared" si="18"/>
        <v>0</v>
      </c>
      <c r="U24" s="228">
        <f t="shared" si="18"/>
        <v>0</v>
      </c>
      <c r="V24" s="228">
        <f t="shared" si="18"/>
        <v>0</v>
      </c>
      <c r="W24" s="228">
        <f t="shared" si="18"/>
        <v>0</v>
      </c>
      <c r="X24" s="228">
        <f t="shared" si="18"/>
        <v>0</v>
      </c>
      <c r="Y24" s="228"/>
      <c r="Z24" s="228">
        <f t="shared" si="18"/>
        <v>0</v>
      </c>
    </row>
    <row r="25" spans="1:26" ht="14.25" customHeight="1" thickBot="1" x14ac:dyDescent="0.25">
      <c r="A25" s="425" t="s">
        <v>31</v>
      </c>
      <c r="B25" s="179" t="s">
        <v>32</v>
      </c>
      <c r="C25" s="245">
        <f>SUM(C10+C18+C24)</f>
        <v>0</v>
      </c>
      <c r="D25" s="246">
        <f>SUM(D10+D18+D24)</f>
        <v>0</v>
      </c>
      <c r="E25" s="246">
        <f>SUM(E10+E18+E24)</f>
        <v>0</v>
      </c>
      <c r="F25" s="246">
        <f>SUM(F10+F18+F24)</f>
        <v>0</v>
      </c>
      <c r="G25" s="247">
        <f>G10+G18+G24</f>
        <v>0</v>
      </c>
      <c r="H25" s="248">
        <f t="shared" ref="H25:I25" si="19">SUM(H10+H18+H24)</f>
        <v>0</v>
      </c>
      <c r="I25" s="248">
        <f t="shared" si="19"/>
        <v>0</v>
      </c>
      <c r="J25" s="230">
        <f t="shared" ref="J25:M25" si="20">J10+J18+J24</f>
        <v>0</v>
      </c>
      <c r="K25" s="230">
        <f t="shared" si="20"/>
        <v>0</v>
      </c>
      <c r="L25" s="230">
        <f t="shared" si="20"/>
        <v>0</v>
      </c>
      <c r="M25" s="230">
        <f t="shared" si="20"/>
        <v>0</v>
      </c>
      <c r="N25" s="230">
        <f>N10+N18+N24</f>
        <v>0</v>
      </c>
      <c r="O25" s="249">
        <f>O10+O18+O24</f>
        <v>0</v>
      </c>
      <c r="P25" s="249">
        <f>P10+P18+P24</f>
        <v>0</v>
      </c>
      <c r="Q25" s="249">
        <f>Q10+Q18+Q24</f>
        <v>0</v>
      </c>
      <c r="R25" s="323">
        <f t="shared" si="0"/>
        <v>0</v>
      </c>
      <c r="S25" s="245">
        <f>SUM(S10+S18+S24)</f>
        <v>0</v>
      </c>
      <c r="T25" s="246">
        <f>SUM(T10+T18+T24)</f>
        <v>0</v>
      </c>
      <c r="U25" s="246">
        <f>SUM(U10+U18+U24)</f>
        <v>0</v>
      </c>
      <c r="V25" s="246">
        <f>SUM(V10+V18+V24)</f>
        <v>0</v>
      </c>
      <c r="W25" s="247">
        <f>W10+W18+W24</f>
        <v>0</v>
      </c>
      <c r="X25" s="248">
        <f t="shared" ref="X25:Z25" si="21">SUM(X10+X18+X24)</f>
        <v>0</v>
      </c>
      <c r="Y25" s="248"/>
      <c r="Z25" s="248">
        <f t="shared" si="21"/>
        <v>0</v>
      </c>
    </row>
    <row r="26" spans="1:26" s="10" customFormat="1" ht="14.25" customHeight="1" thickBot="1" x14ac:dyDescent="0.3">
      <c r="A26" s="426"/>
      <c r="B26" s="180" t="s">
        <v>30</v>
      </c>
      <c r="C26" s="250" t="e">
        <f t="shared" ref="C26:R26" si="22">C25/C27</f>
        <v>#DIV/0!</v>
      </c>
      <c r="D26" s="251" t="e">
        <f t="shared" si="22"/>
        <v>#DIV/0!</v>
      </c>
      <c r="E26" s="251" t="e">
        <f t="shared" si="22"/>
        <v>#DIV/0!</v>
      </c>
      <c r="F26" s="251" t="e">
        <f t="shared" si="22"/>
        <v>#DIV/0!</v>
      </c>
      <c r="G26" s="251" t="e">
        <f t="shared" si="22"/>
        <v>#DIV/0!</v>
      </c>
      <c r="H26" s="252" t="e">
        <f t="shared" si="22"/>
        <v>#DIV/0!</v>
      </c>
      <c r="I26" s="252" t="e">
        <f t="shared" si="22"/>
        <v>#DIV/0!</v>
      </c>
      <c r="J26" s="254" t="e">
        <f t="shared" si="22"/>
        <v>#DIV/0!</v>
      </c>
      <c r="K26" s="252" t="e">
        <f t="shared" si="22"/>
        <v>#DIV/0!</v>
      </c>
      <c r="L26" s="252" t="e">
        <f t="shared" si="22"/>
        <v>#DIV/0!</v>
      </c>
      <c r="M26" s="252" t="e">
        <f t="shared" si="22"/>
        <v>#DIV/0!</v>
      </c>
      <c r="N26" s="252" t="e">
        <f t="shared" si="22"/>
        <v>#DIV/0!</v>
      </c>
      <c r="O26" s="252" t="e">
        <f t="shared" si="22"/>
        <v>#DIV/0!</v>
      </c>
      <c r="P26" s="252" t="e">
        <f t="shared" ref="P26" si="23">P25/P27</f>
        <v>#DIV/0!</v>
      </c>
      <c r="Q26" s="252" t="e">
        <f t="shared" si="22"/>
        <v>#DIV/0!</v>
      </c>
      <c r="R26" s="253" t="e">
        <f t="shared" si="22"/>
        <v>#DIV/0!</v>
      </c>
      <c r="S26" s="250" t="e">
        <f t="shared" ref="S26:Z26" si="24">S25/S27</f>
        <v>#DIV/0!</v>
      </c>
      <c r="T26" s="251" t="e">
        <f t="shared" si="24"/>
        <v>#DIV/0!</v>
      </c>
      <c r="U26" s="251" t="e">
        <f t="shared" si="24"/>
        <v>#DIV/0!</v>
      </c>
      <c r="V26" s="251" t="e">
        <f t="shared" si="24"/>
        <v>#DIV/0!</v>
      </c>
      <c r="W26" s="251" t="e">
        <f t="shared" si="24"/>
        <v>#DIV/0!</v>
      </c>
      <c r="X26" s="252" t="e">
        <f t="shared" si="24"/>
        <v>#DIV/0!</v>
      </c>
      <c r="Y26" s="252"/>
      <c r="Z26" s="252" t="e">
        <f t="shared" si="24"/>
        <v>#DIV/0!</v>
      </c>
    </row>
    <row r="27" spans="1:26" ht="14.25" customHeight="1" thickBot="1" x14ac:dyDescent="0.25">
      <c r="A27" s="426"/>
      <c r="B27" s="181" t="s">
        <v>24</v>
      </c>
      <c r="C27" s="255"/>
      <c r="D27" s="256"/>
      <c r="E27" s="256"/>
      <c r="F27" s="256"/>
      <c r="G27" s="256"/>
      <c r="H27" s="257"/>
      <c r="I27" s="258">
        <f>SUM(C27:H27)</f>
        <v>0</v>
      </c>
      <c r="J27" s="261"/>
      <c r="K27" s="262"/>
      <c r="L27" s="262"/>
      <c r="M27" s="262"/>
      <c r="N27" s="262"/>
      <c r="O27" s="259"/>
      <c r="P27" s="259"/>
      <c r="Q27" s="259"/>
      <c r="R27" s="260">
        <f>SUM(J27:Q27)</f>
        <v>0</v>
      </c>
      <c r="S27" s="255"/>
      <c r="T27" s="256"/>
      <c r="U27" s="256"/>
      <c r="V27" s="256"/>
      <c r="W27" s="256"/>
      <c r="X27" s="257"/>
      <c r="Y27" s="258"/>
      <c r="Z27" s="258">
        <f>SUM(S27:X27)</f>
        <v>0</v>
      </c>
    </row>
    <row r="28" spans="1:26" s="11" customFormat="1" ht="14.25" customHeight="1" thickBot="1" x14ac:dyDescent="0.25">
      <c r="A28" s="427"/>
      <c r="B28" s="191" t="s">
        <v>20</v>
      </c>
      <c r="C28" s="263">
        <f t="shared" ref="C28:R28" si="25">C27-C25</f>
        <v>0</v>
      </c>
      <c r="D28" s="264">
        <f t="shared" si="25"/>
        <v>0</v>
      </c>
      <c r="E28" s="264">
        <f t="shared" si="25"/>
        <v>0</v>
      </c>
      <c r="F28" s="264">
        <f t="shared" si="25"/>
        <v>0</v>
      </c>
      <c r="G28" s="264">
        <f t="shared" si="25"/>
        <v>0</v>
      </c>
      <c r="H28" s="265">
        <f t="shared" si="25"/>
        <v>0</v>
      </c>
      <c r="I28" s="265">
        <f t="shared" si="25"/>
        <v>0</v>
      </c>
      <c r="J28" s="263">
        <f t="shared" si="25"/>
        <v>0</v>
      </c>
      <c r="K28" s="264">
        <f t="shared" si="25"/>
        <v>0</v>
      </c>
      <c r="L28" s="264">
        <f t="shared" si="25"/>
        <v>0</v>
      </c>
      <c r="M28" s="264">
        <f t="shared" si="25"/>
        <v>0</v>
      </c>
      <c r="N28" s="268">
        <f t="shared" si="25"/>
        <v>0</v>
      </c>
      <c r="O28" s="266">
        <f t="shared" si="25"/>
        <v>0</v>
      </c>
      <c r="P28" s="266">
        <f t="shared" ref="P28" si="26">P27-P25</f>
        <v>0</v>
      </c>
      <c r="Q28" s="266">
        <f t="shared" si="25"/>
        <v>0</v>
      </c>
      <c r="R28" s="267">
        <f t="shared" si="25"/>
        <v>0</v>
      </c>
      <c r="S28" s="263">
        <f t="shared" ref="S28:Z28" si="27">S27-S25</f>
        <v>0</v>
      </c>
      <c r="T28" s="264">
        <f t="shared" si="27"/>
        <v>0</v>
      </c>
      <c r="U28" s="264">
        <f t="shared" si="27"/>
        <v>0</v>
      </c>
      <c r="V28" s="264">
        <f t="shared" si="27"/>
        <v>0</v>
      </c>
      <c r="W28" s="264">
        <f t="shared" si="27"/>
        <v>0</v>
      </c>
      <c r="X28" s="265">
        <f t="shared" si="27"/>
        <v>0</v>
      </c>
      <c r="Y28" s="265"/>
      <c r="Z28" s="265">
        <f t="shared" si="27"/>
        <v>0</v>
      </c>
    </row>
    <row r="29" spans="1:26" ht="30" customHeight="1" thickTop="1" x14ac:dyDescent="0.2">
      <c r="A29" s="2"/>
      <c r="B29" s="428" t="s">
        <v>77</v>
      </c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1"/>
      <c r="T29" s="1"/>
      <c r="U29" s="1"/>
      <c r="V29" s="1"/>
      <c r="W29" s="1"/>
      <c r="X29" s="1"/>
      <c r="Y29" s="1"/>
      <c r="Z29" s="1"/>
    </row>
    <row r="30" spans="1:26" ht="315" customHeight="1" x14ac:dyDescent="0.2"/>
    <row r="31" spans="1:26" ht="315" customHeight="1" thickBot="1" x14ac:dyDescent="0.25"/>
    <row r="32" spans="1:26" ht="19.5" customHeight="1" thickBot="1" x14ac:dyDescent="0.25">
      <c r="A32" s="429" t="s">
        <v>46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1"/>
      <c r="T32" s="1"/>
      <c r="U32" s="1"/>
      <c r="V32" s="1"/>
      <c r="W32" s="1"/>
      <c r="X32" s="1"/>
      <c r="Y32" s="1"/>
      <c r="Z32" s="1"/>
    </row>
    <row r="33" spans="1:26" ht="21" thickBot="1" x14ac:dyDescent="0.25">
      <c r="A33" s="370"/>
      <c r="B33" s="371"/>
      <c r="C33" s="394" t="s">
        <v>16</v>
      </c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1"/>
      <c r="T33" s="1"/>
      <c r="U33" s="1"/>
      <c r="V33" s="1"/>
      <c r="W33" s="1"/>
      <c r="X33" s="1"/>
      <c r="Y33" s="1"/>
      <c r="Z33" s="1"/>
    </row>
    <row r="34" spans="1:26" ht="53.25" thickBot="1" x14ac:dyDescent="0.25">
      <c r="A34" s="392"/>
      <c r="B34" s="393"/>
      <c r="C34" s="270" t="s">
        <v>47</v>
      </c>
      <c r="D34" s="271" t="s">
        <v>15</v>
      </c>
      <c r="E34" s="272" t="s">
        <v>48</v>
      </c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0" t="s">
        <v>47</v>
      </c>
      <c r="T34" s="271" t="s">
        <v>15</v>
      </c>
      <c r="U34" s="272" t="s">
        <v>48</v>
      </c>
      <c r="V34" s="272"/>
      <c r="W34" s="272"/>
      <c r="X34" s="272"/>
      <c r="Y34" s="272"/>
      <c r="Z34" s="272"/>
    </row>
    <row r="35" spans="1:26" ht="13.5" thickTop="1" x14ac:dyDescent="0.2">
      <c r="A35" s="378" t="s">
        <v>34</v>
      </c>
      <c r="B35" s="80" t="s">
        <v>35</v>
      </c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3"/>
      <c r="T35" s="273"/>
      <c r="U35" s="273"/>
      <c r="V35" s="273"/>
      <c r="W35" s="273"/>
      <c r="X35" s="273"/>
      <c r="Y35" s="273"/>
      <c r="Z35" s="273"/>
    </row>
    <row r="36" spans="1:26" ht="15.75" x14ac:dyDescent="0.25">
      <c r="A36" s="379"/>
      <c r="B36" s="82" t="s">
        <v>36</v>
      </c>
      <c r="C36" s="274" t="e">
        <f>C35/C37</f>
        <v>#DIV/0!</v>
      </c>
      <c r="D36" s="274" t="e">
        <f>D35/D37</f>
        <v>#DIV/0!</v>
      </c>
      <c r="E36" s="274" t="e">
        <f>E35/E37</f>
        <v>#DIV/0!</v>
      </c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4" t="e">
        <f>S35/S37</f>
        <v>#DIV/0!</v>
      </c>
      <c r="T36" s="274" t="e">
        <f>T35/T37</f>
        <v>#DIV/0!</v>
      </c>
      <c r="U36" s="274" t="e">
        <f>U35/U37</f>
        <v>#DIV/0!</v>
      </c>
      <c r="V36" s="275"/>
      <c r="W36" s="275"/>
      <c r="X36" s="275"/>
      <c r="Y36" s="275"/>
      <c r="Z36" s="275"/>
    </row>
    <row r="37" spans="1:26" x14ac:dyDescent="0.2">
      <c r="A37" s="379"/>
      <c r="B37" s="85" t="s">
        <v>37</v>
      </c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</row>
    <row r="38" spans="1:26" ht="13.5" thickBot="1" x14ac:dyDescent="0.25">
      <c r="A38" s="379"/>
      <c r="B38" s="86" t="s">
        <v>20</v>
      </c>
      <c r="C38" s="276">
        <f>C37-C35</f>
        <v>0</v>
      </c>
      <c r="D38" s="276">
        <f>D37-D35</f>
        <v>0</v>
      </c>
      <c r="E38" s="276">
        <f>E37-E35</f>
        <v>0</v>
      </c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>
        <f>S37-S35</f>
        <v>0</v>
      </c>
      <c r="T38" s="276">
        <f>T37-T35</f>
        <v>0</v>
      </c>
      <c r="U38" s="276">
        <f>U37-U35</f>
        <v>0</v>
      </c>
      <c r="V38" s="276"/>
      <c r="W38" s="276"/>
      <c r="X38" s="276"/>
      <c r="Y38" s="276"/>
      <c r="Z38" s="276"/>
    </row>
    <row r="39" spans="1:26" ht="13.5" thickTop="1" x14ac:dyDescent="0.2">
      <c r="A39" s="379"/>
      <c r="B39" s="88" t="s">
        <v>38</v>
      </c>
      <c r="C39" s="277">
        <v>3</v>
      </c>
      <c r="D39" s="277">
        <v>1</v>
      </c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>
        <v>3</v>
      </c>
      <c r="T39" s="277">
        <v>1</v>
      </c>
      <c r="U39" s="277"/>
      <c r="V39" s="277"/>
      <c r="W39" s="277"/>
      <c r="X39" s="277"/>
      <c r="Y39" s="277"/>
      <c r="Z39" s="277"/>
    </row>
    <row r="40" spans="1:26" ht="15.75" x14ac:dyDescent="0.25">
      <c r="A40" s="379"/>
      <c r="B40" s="90" t="s">
        <v>36</v>
      </c>
      <c r="C40" s="278">
        <f>C39/C41</f>
        <v>1</v>
      </c>
      <c r="D40" s="278">
        <f t="shared" ref="D40:E40" si="28">D39/D41</f>
        <v>0.33333333333333331</v>
      </c>
      <c r="E40" s="278" t="e">
        <f t="shared" si="28"/>
        <v>#DIV/0!</v>
      </c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>
        <f>S39/S41</f>
        <v>1</v>
      </c>
      <c r="T40" s="278">
        <f t="shared" ref="T40:U40" si="29">T39/T41</f>
        <v>0.33333333333333331</v>
      </c>
      <c r="U40" s="278" t="e">
        <f t="shared" si="29"/>
        <v>#DIV/0!</v>
      </c>
      <c r="V40" s="278"/>
      <c r="W40" s="278"/>
      <c r="X40" s="278"/>
      <c r="Y40" s="278"/>
      <c r="Z40" s="278"/>
    </row>
    <row r="41" spans="1:26" x14ac:dyDescent="0.2">
      <c r="A41" s="379"/>
      <c r="B41" s="93" t="s">
        <v>37</v>
      </c>
      <c r="C41" s="279">
        <v>3</v>
      </c>
      <c r="D41" s="279">
        <v>3</v>
      </c>
      <c r="E41" s="279">
        <v>0</v>
      </c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>
        <v>3</v>
      </c>
      <c r="T41" s="279">
        <v>3</v>
      </c>
      <c r="U41" s="279">
        <v>0</v>
      </c>
      <c r="V41" s="279"/>
      <c r="W41" s="279"/>
      <c r="X41" s="279"/>
      <c r="Y41" s="279"/>
      <c r="Z41" s="279"/>
    </row>
    <row r="42" spans="1:26" ht="13.5" thickBot="1" x14ac:dyDescent="0.25">
      <c r="A42" s="379"/>
      <c r="B42" s="94" t="s">
        <v>20</v>
      </c>
      <c r="C42" s="280">
        <f>C41-C39</f>
        <v>0</v>
      </c>
      <c r="D42" s="280">
        <f t="shared" ref="D42:E42" si="30">D41-D39</f>
        <v>2</v>
      </c>
      <c r="E42" s="280">
        <f t="shared" si="30"/>
        <v>0</v>
      </c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>
        <f>S41-S39</f>
        <v>0</v>
      </c>
      <c r="T42" s="280">
        <f t="shared" ref="T42:U42" si="31">T41-T39</f>
        <v>2</v>
      </c>
      <c r="U42" s="280">
        <f t="shared" si="31"/>
        <v>0</v>
      </c>
      <c r="V42" s="280"/>
      <c r="W42" s="280"/>
      <c r="X42" s="280"/>
      <c r="Y42" s="280"/>
      <c r="Z42" s="280"/>
    </row>
    <row r="43" spans="1:26" ht="13.5" thickTop="1" x14ac:dyDescent="0.2">
      <c r="A43" s="379"/>
      <c r="B43" s="96" t="s">
        <v>39</v>
      </c>
      <c r="C43" s="281"/>
      <c r="D43" s="281"/>
      <c r="E43" s="281"/>
      <c r="F43" s="281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</row>
    <row r="44" spans="1:26" ht="15.75" x14ac:dyDescent="0.25">
      <c r="A44" s="380"/>
      <c r="B44" s="98" t="s">
        <v>36</v>
      </c>
      <c r="C44" s="282" t="e">
        <f>C43/C45</f>
        <v>#DIV/0!</v>
      </c>
      <c r="D44" s="282" t="e">
        <f>D43/D45</f>
        <v>#DIV/0!</v>
      </c>
      <c r="E44" s="282" t="e">
        <f>E43/E45</f>
        <v>#DIV/0!</v>
      </c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 t="e">
        <f>S43/S45</f>
        <v>#DIV/0!</v>
      </c>
      <c r="T44" s="282" t="e">
        <f>T43/T45</f>
        <v>#DIV/0!</v>
      </c>
      <c r="U44" s="282" t="e">
        <f>U43/U45</f>
        <v>#DIV/0!</v>
      </c>
      <c r="V44" s="282"/>
      <c r="W44" s="282"/>
      <c r="X44" s="282"/>
      <c r="Y44" s="282"/>
      <c r="Z44" s="282"/>
    </row>
    <row r="45" spans="1:26" x14ac:dyDescent="0.2">
      <c r="A45" s="380"/>
      <c r="B45" s="101" t="s">
        <v>37</v>
      </c>
      <c r="C45" s="283"/>
      <c r="D45" s="283"/>
      <c r="E45" s="283"/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</row>
    <row r="46" spans="1:26" ht="13.5" thickBot="1" x14ac:dyDescent="0.25">
      <c r="A46" s="381"/>
      <c r="B46" s="102" t="s">
        <v>20</v>
      </c>
      <c r="C46" s="284">
        <f>C45-C43</f>
        <v>0</v>
      </c>
      <c r="D46" s="284">
        <f>D45-D43</f>
        <v>0</v>
      </c>
      <c r="E46" s="284"/>
      <c r="F46" s="284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>
        <f>S45-S43</f>
        <v>0</v>
      </c>
      <c r="T46" s="284">
        <f>T45-T43</f>
        <v>0</v>
      </c>
      <c r="U46" s="284"/>
      <c r="V46" s="284"/>
      <c r="W46" s="284"/>
      <c r="X46" s="284"/>
      <c r="Y46" s="284"/>
      <c r="Z46" s="284"/>
    </row>
    <row r="47" spans="1:26" ht="13.5" thickTop="1" x14ac:dyDescent="0.2"/>
    <row r="50" spans="6:22" x14ac:dyDescent="0.2">
      <c r="F50" s="285"/>
      <c r="V50" s="285"/>
    </row>
  </sheetData>
  <mergeCells count="15">
    <mergeCell ref="S3:Z3"/>
    <mergeCell ref="C2:Z2"/>
    <mergeCell ref="A1:R1"/>
    <mergeCell ref="J3:R3"/>
    <mergeCell ref="A35:A46"/>
    <mergeCell ref="A25:A28"/>
    <mergeCell ref="B29:R29"/>
    <mergeCell ref="A32:R32"/>
    <mergeCell ref="A33:B34"/>
    <mergeCell ref="C33:R33"/>
    <mergeCell ref="A3:B4"/>
    <mergeCell ref="A5:A10"/>
    <mergeCell ref="A11:A18"/>
    <mergeCell ref="A19:A24"/>
    <mergeCell ref="C3:I3"/>
  </mergeCells>
  <phoneticPr fontId="17" type="noConversion"/>
  <conditionalFormatting sqref="C26:Z26">
    <cfRule type="cellIs" dxfId="8" priority="1" operator="greaterThan">
      <formula>0.99</formula>
    </cfRule>
  </conditionalFormatting>
  <conditionalFormatting sqref="F18">
    <cfRule type="cellIs" dxfId="7" priority="46" stopIfTrue="1" operator="greaterThan">
      <formula>149</formula>
    </cfRule>
  </conditionalFormatting>
  <conditionalFormatting sqref="F26:R26">
    <cfRule type="cellIs" dxfId="6" priority="31" operator="greaterThan">
      <formula>1</formula>
    </cfRule>
  </conditionalFormatting>
  <conditionalFormatting sqref="G40">
    <cfRule type="cellIs" dxfId="5" priority="44" stopIfTrue="1" operator="greaterThan">
      <formula>0.99</formula>
    </cfRule>
    <cfRule type="cellIs" dxfId="4" priority="45" stopIfTrue="1" operator="greaterThan">
      <formula>0.99</formula>
    </cfRule>
  </conditionalFormatting>
  <conditionalFormatting sqref="V18">
    <cfRule type="cellIs" dxfId="3" priority="5" stopIfTrue="1" operator="greaterThan">
      <formula>149</formula>
    </cfRule>
  </conditionalFormatting>
  <conditionalFormatting sqref="V26:Z26">
    <cfRule type="cellIs" dxfId="2" priority="2" operator="greaterThan">
      <formula>1</formula>
    </cfRule>
  </conditionalFormatting>
  <conditionalFormatting sqref="W40">
    <cfRule type="cellIs" dxfId="1" priority="3" stopIfTrue="1" operator="greaterThan">
      <formula>0.99</formula>
    </cfRule>
    <cfRule type="cellIs" dxfId="0" priority="4" stopIfTrue="1" operator="greaterThan">
      <formula>0.99</formula>
    </cfRule>
  </conditionalFormatting>
  <pageMargins left="0" right="0" top="0" bottom="0" header="0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Ungulati lagomorfi</vt:lpstr>
      <vt:lpstr>Rimanenze cinghiale</vt:lpstr>
      <vt:lpstr>Galliformi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REGIONE AUTONOMA VALLE D'AOSTA</dc:creator>
  <cp:lastModifiedBy>ufficiosegreteria@comitatovenatorio.vda.it</cp:lastModifiedBy>
  <cp:lastPrinted>2025-10-21T12:47:42Z</cp:lastPrinted>
  <dcterms:created xsi:type="dcterms:W3CDTF">2001-09-19T07:29:15Z</dcterms:created>
  <dcterms:modified xsi:type="dcterms:W3CDTF">2026-09-08T10:11:31Z</dcterms:modified>
</cp:coreProperties>
</file>